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adb.intra.admin.ch\BAG$\Org\DTS_DT\eHS\Aktenplan2019\500 Information und Befähigung\_1100 Webseite\_100 eHealth Suisse\03_Projets 2024\EPD-Anbindung\Selbstdeklarationsformular\"/>
    </mc:Choice>
  </mc:AlternateContent>
  <xr:revisionPtr revIDLastSave="0" documentId="8_{219F018C-F8D9-4262-9D61-88A0BD771316}" xr6:coauthVersionLast="47" xr6:coauthVersionMax="47" xr10:uidLastSave="{00000000-0000-0000-0000-000000000000}"/>
  <bookViews>
    <workbookView xWindow="-120" yWindow="-120" windowWidth="29040" windowHeight="15720" xr2:uid="{68986CF8-5F9C-4BA6-B045-3AB2A359270E}"/>
  </bookViews>
  <sheets>
    <sheet name="Selbstdeklaration" sheetId="1" r:id="rId1"/>
    <sheet name="Hilfstabelle" sheetId="2" state="hidden" r:id="rId2"/>
    <sheet name="Anleitung (Intern)"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 l="1"/>
  <c r="D7" i="2"/>
  <c r="D6" i="2"/>
  <c r="D5" i="2"/>
  <c r="D15" i="2" s="1"/>
  <c r="G28" i="2"/>
  <c r="G29" i="2"/>
  <c r="G30" i="2"/>
  <c r="G19" i="2"/>
  <c r="G20" i="2"/>
  <c r="G21" i="2"/>
  <c r="G22" i="2"/>
  <c r="G23" i="2"/>
  <c r="G24" i="2"/>
  <c r="G25" i="2"/>
  <c r="G26" i="2"/>
  <c r="G27" i="2"/>
  <c r="G18" i="2"/>
  <c r="G17" i="2"/>
  <c r="G16" i="2"/>
  <c r="G15" i="2"/>
  <c r="G11" i="2"/>
  <c r="G12" i="2"/>
  <c r="G13" i="2"/>
  <c r="G14" i="2"/>
  <c r="G10" i="2"/>
  <c r="G6" i="2"/>
  <c r="G7" i="2"/>
  <c r="G8" i="2"/>
  <c r="G9" i="2"/>
  <c r="G5" i="2"/>
  <c r="G4" i="2"/>
  <c r="F81" i="2"/>
  <c r="D16" i="2" l="1"/>
  <c r="D17" i="2" s="1"/>
  <c r="G3" i="2"/>
  <c r="D5" i="1" s="1"/>
  <c r="D18" i="2" l="1"/>
  <c r="D14" i="2" s="1"/>
</calcChain>
</file>

<file path=xl/sharedStrings.xml><?xml version="1.0" encoding="utf-8"?>
<sst xmlns="http://schemas.openxmlformats.org/spreadsheetml/2006/main" count="154" uniqueCount="130">
  <si>
    <t xml:space="preserve">Nr. </t>
  </si>
  <si>
    <t>X</t>
  </si>
  <si>
    <t>Ja</t>
  </si>
  <si>
    <t>Nein</t>
  </si>
  <si>
    <t>Logik / Zählung für automatische Ausgabe der Integrationsstufe in Feld D2 - F2</t>
  </si>
  <si>
    <t>Alle Pflichtfelder pro Integrationstufe erfüllt? (Angaben aus Spalte E)</t>
  </si>
  <si>
    <t>Summe</t>
  </si>
  <si>
    <t>Integrationstiefe 0</t>
  </si>
  <si>
    <t>Integrationstiefe 1</t>
  </si>
  <si>
    <t>Integrationstiefe 2.1</t>
  </si>
  <si>
    <t>Integrationstiefe 2.2</t>
  </si>
  <si>
    <t>Zählung für leere Felder in Spalte E</t>
  </si>
  <si>
    <t xml:space="preserve">Summe </t>
  </si>
  <si>
    <t>Integrationsstufe 0 (E7)</t>
  </si>
  <si>
    <t>Anleitung zur Bewirtschaftung des Excel-Dokumentes</t>
  </si>
  <si>
    <t xml:space="preserve">1. Das Excel-Blatt und die Arbeitsmappe sind gesperrt. Durch Anbieter, die die Selbstdeklaration ausfüllen, können nur die gelb markierten Felder ausgefüllt werden. </t>
  </si>
  <si>
    <t xml:space="preserve">Automatismen / Formeln </t>
  </si>
  <si>
    <t>Antworten für Spalte E</t>
  </si>
  <si>
    <t xml:space="preserve">Hier sind die Listenwerte für die Beantwortung der Anwendungsfälle in Spalte E auf dem Blatt "Selbstdeklaration" hinterlegt. </t>
  </si>
  <si>
    <t>Bezeichnung</t>
  </si>
  <si>
    <t>Formel</t>
  </si>
  <si>
    <t>1. Alle Pflichtfelder pro Integrationstufe erfüllt? (Angaben aus Spalte E)</t>
  </si>
  <si>
    <t>2. Logik / Zählung für automatische Ausgabe der Integrationsstufe in Feld D2 - F2</t>
  </si>
  <si>
    <t xml:space="preserve">Mit dieser Logik wird verhindert, dass eine hohe Integrationstiefe ausgegeben wird, obwohl Pflichtanforderungen aus niedrigeren Integrationstiefen nicht erfüllt wurden. </t>
  </si>
  <si>
    <t xml:space="preserve">In den Zellen D15 - D19 wird die Prüfung auf Erreichung der Integrationstiefe gemacht. Wurde die Integrationstiefe erreicht, erhält die erreichte Integrationstiefe einen Wert:
Tiefe 0 = 1
Tiefe 1 = 2
Tiefe 2.1 = 3
Tiefe 2.2 = 5
Tiefe 2.3 = 7
Tiefe 3 = 11 </t>
  </si>
  <si>
    <t>E11</t>
  </si>
  <si>
    <t>E12</t>
  </si>
  <si>
    <t>E13</t>
  </si>
  <si>
    <t>E14</t>
  </si>
  <si>
    <t>E18</t>
  </si>
  <si>
    <t>E19</t>
  </si>
  <si>
    <t>E20</t>
  </si>
  <si>
    <t>E21</t>
  </si>
  <si>
    <t>E22</t>
  </si>
  <si>
    <t>Integationsstufe 2.1 (E17)</t>
  </si>
  <si>
    <t>Integrationsstufe 1 (E10)</t>
  </si>
  <si>
    <t>E27</t>
  </si>
  <si>
    <t>E29</t>
  </si>
  <si>
    <t>E30</t>
  </si>
  <si>
    <t>E31</t>
  </si>
  <si>
    <t>E32</t>
  </si>
  <si>
    <t>E33</t>
  </si>
  <si>
    <t>E34</t>
  </si>
  <si>
    <t>E35</t>
  </si>
  <si>
    <t>E36</t>
  </si>
  <si>
    <t>E37</t>
  </si>
  <si>
    <t>E38</t>
  </si>
  <si>
    <t>E39</t>
  </si>
  <si>
    <t>E40</t>
  </si>
  <si>
    <t>E41</t>
  </si>
  <si>
    <t>Integrationsstufe 2.2 (E26)</t>
  </si>
  <si>
    <t>Zelle D-F2, Blatt "Selbstdeklaration"</t>
  </si>
  <si>
    <r>
      <t xml:space="preserve">In Zelle D14 wird der erreichte Gesamtwert summiert. </t>
    </r>
    <r>
      <rPr>
        <b/>
        <sz val="9"/>
        <color theme="1"/>
        <rFont val="Verdana"/>
        <family val="2"/>
      </rPr>
      <t>Dieser Wert dient als Grundlage für die automatische Ausgabe der Integrationstiefe auf dem Blatt "Selbstdeklaration" in Feld D-F2</t>
    </r>
  </si>
  <si>
    <t xml:space="preserve">2. Für die Erreichung einer Integrationstiefe müssen alle Pflicht-Anforderungen (mit X in Spalte D gekennzeichnet) mit "Ja" beantwortet sein. </t>
  </si>
  <si>
    <t xml:space="preserve">3. Die Integrationstiefen sind aufeinander aufbauend. Für das Erreichen der nächsten Integrationstiefe müssen alle Pflicht-Anforderungen der vorherigen Integrationstiefe erreicht sein. </t>
  </si>
  <si>
    <r>
      <t>4. Damit in der Zelle D-F2 eine Integrationstiefe angegeben wird, müssen alle Anforderungen mit "Ja" oder "Nein" ausgefüllt sein. Solange nicht alle Anforderungen beantwortet wurden, erscheint die Meldung "Anwendungsfälle nicht vollständige ausgefüllt. Bitte rot umrandete Felder ergänzen</t>
    </r>
    <r>
      <rPr>
        <b/>
        <sz val="9"/>
        <color theme="1"/>
        <rFont val="Verdana"/>
        <family val="2"/>
      </rPr>
      <t>"</t>
    </r>
  </si>
  <si>
    <t xml:space="preserve">5. Vor der Publikation des Excel-Dokumentes auf der Webseite sind die beiden Blätter "Hilfstabelle" &amp; "Anleitung (Intern) auszublenden. </t>
  </si>
  <si>
    <t xml:space="preserve">Die Formel in den Zellen D5 - D9 prüft alle Pflicht-Anforderungen. Wurden alle Pflichtanforderungen einer Integrationstiefe mit "Ja" beantwortet, erscheint der Text "Integrationstiefe &lt;&gt; erreicht". Diese Information wird für die automatische Ausgabe der Integrationstiefe (Nr. 2 - Blauer Bereicht) benötigt. </t>
  </si>
  <si>
    <t xml:space="preserve">Nur wenn die vorherige Integrationstiefe erreicht wurde, werden den höheren Integrationstiefen die Werte vergeben. Falls die vorherige Integrationstiefe nicht erreicht wurde, wird für alle höheren Integrationstiefen der Wert 0 vergeben. </t>
  </si>
  <si>
    <r>
      <t xml:space="preserve">In den Zellen G4 - G34 wird geprüft, ob die alle Anforderungen mit "Ja" oder "Nein" beantwortet wurden. Ein leeres Feld erhält den Wert 1. In Zelle G3 werden die Werte von G4 - G34 summiert. </t>
    </r>
    <r>
      <rPr>
        <b/>
        <sz val="9"/>
        <color theme="1"/>
        <rFont val="Verdana"/>
        <family val="2"/>
      </rPr>
      <t xml:space="preserve">Der Wert in G3 wird in Zelle D-F2 auf dem Blatt "Selbsteklaration" benötigt. </t>
    </r>
  </si>
  <si>
    <r>
      <t xml:space="preserve">Für die automatische Ausgabe der erreichten Integrationsstufe oder der Meldung, dass das Formular unvollständig ist, werden die beiden </t>
    </r>
    <r>
      <rPr>
        <b/>
        <sz val="9"/>
        <color theme="1"/>
        <rFont val="Verdana"/>
        <family val="2"/>
      </rPr>
      <t>Zellen D14 und G3</t>
    </r>
    <r>
      <rPr>
        <sz val="9"/>
        <color theme="1"/>
        <rFont val="Verdana"/>
        <family val="2"/>
      </rPr>
      <t xml:space="preserve"> aus dem Blatt "Hilfstabelle" verwendet. Ist die Summe im Feld G3 &gt; 0 erscheint die Meldung "Anwendungsfälle nicht vollständige ausgefüllt. Bitte rot umrandete Felder ergänzen". Wurden alle Felder ausgefüllt, wird die gemäss Zelle G3 erreichte Integrationstiefe aufgeführt. </t>
    </r>
  </si>
  <si>
    <t>Autodéclaration du degré d'intégration du DEP</t>
  </si>
  <si>
    <t>Niveau d'intégration 0 - Pas de connexion du système primaire au DEP</t>
  </si>
  <si>
    <t>Exigence technique à l’égard du système primaire</t>
  </si>
  <si>
    <t>Niveau d'intégration 1 - Ce niveau comprend l'appel du portail DEP à partir du système primaire.</t>
  </si>
  <si>
    <t>Notre solution permet un accès (bouton) vers le portail DEP de la communauté (de référence).</t>
  </si>
  <si>
    <t xml:space="preserve">Notre solution utilise une horloge identique à celle du DEP et garantit ainsi la cohérence des horodatages. </t>
  </si>
  <si>
    <t>Notre solution satisfait aux exigences de sécurité de base en matière de communication avec le DEP.</t>
  </si>
  <si>
    <t xml:space="preserve">Notre solution prend en charge l’authentification unique (single sign-on) lors de l’ouverture du portail.  </t>
  </si>
  <si>
    <t>Lors de l’ouverture du portail DEP, notre solution transmet des informations contextuelles sur le patient de sorte que son DEP s’ouvre après la connexion, s’il en possède un.</t>
  </si>
  <si>
    <t>Profil: CT
Acteur: Time Client
Transaction: Maintain Time [ITI-1]</t>
  </si>
  <si>
    <t xml:space="preserve">Profil: ATNA
Acteur: Secure Application
Transaction: Node Authentication [ITI-19]
</t>
  </si>
  <si>
    <t xml:space="preserve">Standard http pour l’intégration des paramètres lors de l’ouverture. </t>
  </si>
  <si>
    <t xml:space="preserve">Aucun standard IHE
Standard: SAML 2
Transaction: Artifact Resolution Protocol </t>
  </si>
  <si>
    <t>Informations : 
1. Veuillez remplir tous les champs marqués en jaune. 
2. Pour atteindre un niveau d'intégration, toutes les exigences obligatoires (marquées d'un X dans la colonne D) doivent être complétées par un "oui" dans la colonne E. 
3. Les niveaux d'intégration sont consécutifs. Pour atteindre le niveau d'intégration suivant, toutes les exigences obligatoires du niveau d'intégration précédent doivent être satisfaites.  
4. Pour qu'un niveau d'intégration soit indiqué dans la cellule D-F2, toutes les exigences doivent être remplies par "oui" ou par "non". Tant que toutes les exigences n'ont pas été remplies, le message "Cas d'utilisation pas complètement remplis" s'affiche. Veuillez compléter les champs entourés en rouge".</t>
  </si>
  <si>
    <t>Niveau d'intégration 2.1 - Le système primaire vérifie si un DEP est disponible</t>
  </si>
  <si>
    <t>Notre solution vérifie si un patient dispose d’un DEP au moyen de données démographiques.</t>
  </si>
  <si>
    <t>L’enregistrement unique de patients dans le DEP peut être effectué directement à partir de notre solution.</t>
  </si>
  <si>
    <t>Notre solution offre la possibilité de marquer les patients qui possèdent un DEP. Ce marquage s’effectue de manière automatique après vérification de l’existence d’un DEP et doit être visible en un coup d’œil pour les collaborateurs de l’institution de santé.</t>
  </si>
  <si>
    <t>Lors de la prise de rendez-vous, notre solution vérifie automatiquement si le patient concerné dispose d’un DEP.</t>
  </si>
  <si>
    <t>Notre solution permet de vérifier automatiquement et à intervalles réguliers si le patient possède un DEP actif.
Condition : au poste de travail à partir duquel la requête est effectuée, un professionnel de la santé/un auxiliaire doit être connecté de manière conforme au DEP.</t>
  </si>
  <si>
    <t xml:space="preserve">Notre solution offre la possibilité de définir soi-même l’intervalle pour la vérification automatique de l’existence d’un DEP dans le système primaire. </t>
  </si>
  <si>
    <t>Le système primaire doit prendre en charge la requête UPI ou une interface propriétaire avec la communauté concernée.</t>
  </si>
  <si>
    <t>Profil: PIXV3
Acteur: Patient Identity Source
Transaction: Patient Identity Feed [ITI-44]</t>
  </si>
  <si>
    <t>Exigence fonctionnelle à l’égard de la solution</t>
  </si>
  <si>
    <t>Moment de la vérification : exigence fonctionnelle à l’égard de la solution
Vérification : le système primaire doit prendre en charge la requête UPI ou une interface propriétaire avec la communauté concernée.</t>
  </si>
  <si>
    <t xml:space="preserve">Le système primaire doit prendre en charge la requête UPI ou une interface propriétaire avec la communauté concernée. </t>
  </si>
  <si>
    <t>Profil : PIXV3
Acteur: Patient Identitfier Cross Reference Consumer
Transaction: PIXV3 Query [ITI-45]</t>
  </si>
  <si>
    <t>Profil: XUA
Acteur: X-Service User 
Transaction: Provide X-User Assertion [ITI-40]</t>
  </si>
  <si>
    <t xml:space="preserve">Profil: XDS.b
Acteur: Document Consumer, Document Source
Transaction : Provide and Register Document Set [ITI-41], Retrieve Document Set [ITI-43] </t>
  </si>
  <si>
    <t>Niveau d'intégration 2.2 - Le système primaire permet l'échange de documents (chargement et téléchargement)</t>
  </si>
  <si>
    <t>Condition de base</t>
  </si>
  <si>
    <t>Pour l’accès en lecture et/ou en écriture aux documents, le profil PIXV3 doit être implémenté.</t>
  </si>
  <si>
    <t>Le profil XUA doit être implémenté pour l'accès en lecture et/ou en écriture aux métadonnées.</t>
  </si>
  <si>
    <t xml:space="preserve">Les documents doivent pouvoir être consultés, ainsi que téléchargés (download) et téléversés (upload) manuellement. </t>
  </si>
  <si>
    <t xml:space="preserve">Cas d'utilisation  </t>
  </si>
  <si>
    <t xml:space="preserve">Notre solution permet de charger automatiquement dans le DEP les documents PDF créés. 
À cet effet, notre système primaire prend en charge la définition des documents considérés comme pertinents pour le traitement dans les paramètres de base. </t>
  </si>
  <si>
    <t>Notre solution prend en charge un tableau de mapping permettant de réécrire/transcoder les types et classes de documents utilisés dans le système primaire pour les faire correspondre aux métadonnées prévues pour le DEP.
Cette réécriture, qui fonctionne dans les deux sens, est automatisée – aussi bien lors du chargement que du téléchargement.</t>
  </si>
  <si>
    <t>Notre solution offre la possibilité de saisir manuellement un délai entre la publication du document et le chargement dans le DEP.</t>
  </si>
  <si>
    <t>Exigence fonctionnelle de la solution.</t>
  </si>
  <si>
    <t>Profil: ATNA
Acteur: Secure Application oder Secure Node
Transaction: Record Audit Event [ITI-20]</t>
  </si>
  <si>
    <t>Profil: XDS.b 
Acteur: Document Consumer
Transaction: Registry Stored Query [ITI-18]</t>
  </si>
  <si>
    <t xml:space="preserve">Après la sélection du patient, la solution doit demander les métadonnées des documents et détecter si de nouvelles informations ont été ajoutées.
Exigence technique :
Profil: XDS.b 
Acteur: Document Consumer
Transaction: Registry Stored Query [ITI-18] </t>
  </si>
  <si>
    <t>Notre solution comporte une fonction qui consiste à créer régulièrement et de manière automatisée des documents PDF et à les charger dans le DEP.
Exemple (aide et soins à domicile) : une fois par semaine, le système primaire élabore un rapport de soins sur la base de la documentation de soins des sept derniers jours.</t>
  </si>
  <si>
    <t>Notre solution crée un journal de l’utilisateur technique, qui indique quelles transactions ont été effectuées automatiquement.</t>
  </si>
  <si>
    <t>Notre solution vérifie si le DEP contient des informations pertinentes pour le traitement pour lesquelles le professionnel de la santé/l’auxiliaire a un droit d’accès.</t>
  </si>
  <si>
    <t>Notre système primaire vérifie s’il y a eu des changements dans le DEP d’un patient depuis la dernière fois que l’institution de santé y a accédé et peut les afficher le cas échéant.
Condition technique : le patient doit être sélectionné.</t>
  </si>
  <si>
    <t>Notre solution peut envoyer un message à la personne autorisée aussitôt que de nouvelles informations ont été ajoutées au DEP.</t>
  </si>
  <si>
    <t>Notre système primaire me fournit une vue d'ensemble des informations contenues dans le DEP auxquelles un membre du personnel d'un établissement de santé est autorisé à accéder, y compris le nom du fichier, le type de fichier, la classe de fichier et la date de création.</t>
  </si>
  <si>
    <t>Notre solution permet de télécharger directement et de stocker des documents issus de l’aperçu dans le système primaire.</t>
  </si>
  <si>
    <t>L’utilisateur peut déterminer les critères de tri des informations affichées dans la solution (par ordre alphabétique selon le nom des fichiers, par ordre chronologique selon la date de création, etc.).</t>
  </si>
  <si>
    <t>Notre solution permet de filtrer les documents contenus dans le DEP selon le type et la classe de documents.</t>
  </si>
  <si>
    <t>Création du message : exigence fonctionnelle à l’égard de la solution
Requête selon l'exigence 2.216</t>
  </si>
  <si>
    <t>La présentation des données constitue une exigence fonctionnelle à l’égard de la solution.
Exigence technique: 
Profil: XDS.b 
Acteur: Document Consumer
Transaction: Registry Stored Query [ITI-18]</t>
  </si>
  <si>
    <t>Possibilité de sélection : exigence fonctionnelle à l’égard de l’interface utilisateur du système primaire.
Téléchargement : le système primaire doit mettre en œuvre le IHE-Document-Consumer du profil XDS.b.</t>
  </si>
  <si>
    <t>*L'exigence doit être mise en œuvre dans le système primaire afin d'atteindre le niveau d'intégration approprié.</t>
  </si>
  <si>
    <t>Cas d'utilisation</t>
  </si>
  <si>
    <t>Normes techniques</t>
  </si>
  <si>
    <t>Obligatoire*</t>
  </si>
  <si>
    <t>Rempli?</t>
  </si>
  <si>
    <t>Remarque</t>
  </si>
  <si>
    <t>Niveau d'intégration atteint :</t>
  </si>
  <si>
    <t>Notre solution génère des documents PDF au moins aux 
formats PDF/A-1 ou PDF/A-2</t>
  </si>
  <si>
    <t>Inscrivez ici le nom de votre entreprise / fabricant.</t>
  </si>
  <si>
    <t>Indiquez ici le système primaire déclaré, y compris la version du système.</t>
  </si>
  <si>
    <t>Ouverture du lien Internet correspondant</t>
  </si>
  <si>
    <t>Création d’un document PDF : exigence fonctionnelle à l’égard de la solution
Chargement:
Profil: XDS.b 
Acteur: Document Source
Transaction: Provide and Register Document Set [ITI-41]</t>
  </si>
  <si>
    <t>Profil: XDS.b 
Acteur: Document Source
Transaction: Provide and Register Document Set [ITI-41]</t>
  </si>
  <si>
    <t>Notre solution permet de modifier directement les métadonnées des documents contenus dans le DEP. Cela est possible soit en mettant à jour les métadonnées du document via le profil RMU, soit en remplaçant une version du document via l'option XDS.b Document Replacement.</t>
  </si>
  <si>
    <t>Profil: RMU 
Acteur: Update Initiator
Transaction: Restricted Update Document Set [ITI-92]
Profil: XDS.b
Option: Document Replacement Option
Acteur: Document Source
Transaction: Provide and Register Document Set-b [ITI-41]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</si>
</sst>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9"/>
      <color theme="1"/>
      <name val="Verdana"/>
      <family val="2"/>
    </font>
    <font>
      <b/>
      <sz val="9"/>
      <color theme="1"/>
      <name val="Verdana"/>
      <family val="2"/>
    </font>
    <font>
      <i/>
      <sz val="9"/>
      <color theme="1"/>
      <name val="Verdana"/>
      <family val="2"/>
    </font>
    <font>
      <b/>
      <sz val="12"/>
      <color theme="1"/>
      <name val="Verdana"/>
      <family val="2"/>
    </font>
    <font>
      <sz val="12"/>
      <color theme="1"/>
      <name val="Verdana"/>
      <family val="2"/>
    </font>
    <font>
      <b/>
      <sz val="9"/>
      <name val="Verdana"/>
      <family val="2"/>
    </font>
    <font>
      <b/>
      <sz val="11"/>
      <color theme="1"/>
      <name val="Verdana"/>
      <family val="2"/>
    </font>
    <font>
      <sz val="8"/>
      <name val="Verdana"/>
      <family val="2"/>
    </font>
    <font>
      <b/>
      <sz val="11"/>
      <color theme="0"/>
      <name val="Verdana"/>
      <family val="2"/>
    </font>
    <font>
      <b/>
      <i/>
      <sz val="9"/>
      <color rgb="FFFF0000"/>
      <name val="Verdana"/>
      <family val="2"/>
    </font>
  </fonts>
  <fills count="10">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0.499984740745262"/>
        <bgColor indexed="64"/>
      </patternFill>
    </fill>
  </fills>
  <borders count="5">
    <border>
      <left/>
      <right/>
      <top/>
      <bottom/>
      <diagonal/>
    </border>
    <border>
      <left style="dashed">
        <color indexed="64"/>
      </left>
      <right style="dashed">
        <color indexed="64"/>
      </right>
      <top style="dashed">
        <color indexed="64"/>
      </top>
      <bottom style="dashed">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61">
    <xf numFmtId="0" fontId="0" fillId="0" borderId="0" xfId="0"/>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center"/>
    </xf>
    <xf numFmtId="0" fontId="0" fillId="2" borderId="1" xfId="0" applyFill="1" applyBorder="1" applyAlignment="1" applyProtection="1">
      <alignment horizontal="left" vertical="top"/>
      <protection locked="0"/>
    </xf>
    <xf numFmtId="0" fontId="0" fillId="2" borderId="1" xfId="0" applyFill="1" applyBorder="1" applyAlignment="1" applyProtection="1">
      <alignment horizontal="center" vertical="top"/>
      <protection locked="0"/>
    </xf>
    <xf numFmtId="0" fontId="6" fillId="0" borderId="0" xfId="0" applyFont="1" applyAlignment="1">
      <alignment horizontal="left" vertical="top" wrapText="1"/>
    </xf>
    <xf numFmtId="0" fontId="5" fillId="5" borderId="0" xfId="0" applyFont="1" applyFill="1"/>
    <xf numFmtId="0" fontId="0" fillId="5" borderId="0" xfId="0" applyFill="1"/>
    <xf numFmtId="0" fontId="1" fillId="6" borderId="0" xfId="0" applyFont="1" applyFill="1" applyAlignment="1">
      <alignment horizontal="left" vertical="top"/>
    </xf>
    <xf numFmtId="0" fontId="0" fillId="6" borderId="0" xfId="0" applyFill="1"/>
    <xf numFmtId="0" fontId="0" fillId="6" borderId="0" xfId="0" applyFill="1" applyAlignment="1">
      <alignment horizontal="left" vertical="center"/>
    </xf>
    <xf numFmtId="0" fontId="1" fillId="7" borderId="0" xfId="0" applyFont="1" applyFill="1"/>
    <xf numFmtId="0" fontId="0" fillId="7" borderId="0" xfId="0" applyFill="1" applyAlignment="1">
      <alignment horizontal="left" vertical="top"/>
    </xf>
    <xf numFmtId="0" fontId="0" fillId="7" borderId="0" xfId="0" applyFill="1"/>
    <xf numFmtId="0" fontId="0" fillId="7" borderId="0" xfId="0" applyFill="1" applyAlignment="1">
      <alignment horizontal="left" vertical="center"/>
    </xf>
    <xf numFmtId="0" fontId="1" fillId="2" borderId="0" xfId="0" applyFont="1" applyFill="1"/>
    <xf numFmtId="0" fontId="0" fillId="2" borderId="0" xfId="0" applyFill="1"/>
    <xf numFmtId="0" fontId="1" fillId="6" borderId="0" xfId="0" applyFont="1" applyFill="1"/>
    <xf numFmtId="0" fontId="2" fillId="6" borderId="0" xfId="0" applyFont="1" applyFill="1"/>
    <xf numFmtId="0" fontId="2" fillId="6" borderId="0" xfId="0" applyFont="1" applyFill="1" applyAlignment="1">
      <alignment horizontal="left" vertical="top"/>
    </xf>
    <xf numFmtId="0" fontId="5" fillId="0" borderId="0" xfId="0" applyFont="1"/>
    <xf numFmtId="0" fontId="1" fillId="8" borderId="0" xfId="0" applyFont="1" applyFill="1" applyAlignment="1">
      <alignment horizontal="left" vertical="top" wrapText="1"/>
    </xf>
    <xf numFmtId="0" fontId="8" fillId="9" borderId="0" xfId="0" applyFont="1" applyFill="1" applyAlignment="1">
      <alignment horizontal="left" vertical="top" wrapText="1"/>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right" vertical="center"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protection locked="0"/>
    </xf>
    <xf numFmtId="0" fontId="2" fillId="0" borderId="0" xfId="0" applyFont="1" applyAlignment="1" applyProtection="1">
      <alignment horizontal="left" vertical="top"/>
      <protection locked="0"/>
    </xf>
    <xf numFmtId="0" fontId="1" fillId="3" borderId="1" xfId="0" applyFont="1" applyFill="1" applyBorder="1" applyAlignment="1" applyProtection="1">
      <alignment horizontal="left" vertical="center"/>
      <protection locked="0"/>
    </xf>
    <xf numFmtId="0" fontId="1" fillId="3" borderId="1" xfId="0" applyFont="1" applyFill="1"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0" fillId="0" borderId="1" xfId="0"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1" fillId="0" borderId="0" xfId="0" applyFont="1" applyAlignment="1" applyProtection="1">
      <alignment horizontal="left" vertical="top"/>
      <protection locked="0"/>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Fill="1" applyBorder="1" applyAlignment="1">
      <alignment horizontal="left" vertical="top" wrapText="1"/>
    </xf>
    <xf numFmtId="0" fontId="0" fillId="0" borderId="0" xfId="0" applyAlignment="1" applyProtection="1">
      <alignment horizontal="left" vertical="center" wrapText="1"/>
      <protection locked="0"/>
    </xf>
    <xf numFmtId="0" fontId="9" fillId="2" borderId="0" xfId="0" applyFont="1" applyFill="1" applyAlignment="1" applyProtection="1">
      <alignment vertical="center"/>
      <protection locked="0"/>
    </xf>
    <xf numFmtId="0" fontId="9" fillId="2" borderId="0" xfId="0" applyFont="1" applyFill="1" applyAlignment="1" applyProtection="1">
      <alignment horizontal="left"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cellXfs>
  <cellStyles count="1">
    <cellStyle name="Standard" xfId="0" builtinId="0"/>
  </cellStyles>
  <dxfs count="4">
    <dxf>
      <font>
        <color rgb="FFFF0000"/>
      </font>
      <fill>
        <patternFill>
          <bgColor theme="0"/>
        </patternFill>
      </fill>
      <border>
        <left style="thin">
          <color rgb="FFFF0000"/>
        </left>
        <right style="thin">
          <color rgb="FFFF0000"/>
        </right>
        <top style="thin">
          <color rgb="FFFF0000"/>
        </top>
        <bottom style="thin">
          <color rgb="FFFF0000"/>
        </bottom>
      </border>
    </dxf>
    <dxf>
      <font>
        <b/>
        <i val="0"/>
        <color theme="9" tint="-0.24994659260841701"/>
      </font>
      <fill>
        <patternFill patternType="none">
          <bgColor auto="1"/>
        </patternFill>
      </fill>
      <border>
        <left style="thin">
          <color theme="9"/>
        </left>
        <right style="thin">
          <color theme="9"/>
        </right>
        <top style="thin">
          <color theme="9"/>
        </top>
        <bottom style="thin">
          <color theme="9"/>
        </bottom>
        <vertical/>
        <horizontal/>
      </border>
    </dxf>
    <dxf>
      <fill>
        <patternFill>
          <bgColor theme="9" tint="0.79998168889431442"/>
        </patternFill>
      </fill>
    </dxf>
    <dxf>
      <fill>
        <patternFill patternType="solid">
          <bgColor theme="7" tint="0.79998168889431442"/>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243840</xdr:colOff>
      <xdr:row>0</xdr:row>
      <xdr:rowOff>137162</xdr:rowOff>
    </xdr:from>
    <xdr:to>
      <xdr:col>2</xdr:col>
      <xdr:colOff>49680</xdr:colOff>
      <xdr:row>3</xdr:row>
      <xdr:rowOff>27241</xdr:rowOff>
    </xdr:to>
    <xdr:sp macro="" textlink="">
      <xdr:nvSpPr>
        <xdr:cNvPr id="2" name="Ellipse 1">
          <a:extLst>
            <a:ext uri="{FF2B5EF4-FFF2-40B4-BE49-F238E27FC236}">
              <a16:creationId xmlns:a16="http://schemas.microsoft.com/office/drawing/2014/main" id="{8A1A152D-B73D-4309-8ED3-8498138A839D}"/>
            </a:ext>
          </a:extLst>
        </xdr:cNvPr>
        <xdr:cNvSpPr>
          <a:spLocks noChangeAspect="1"/>
        </xdr:cNvSpPr>
      </xdr:nvSpPr>
      <xdr:spPr>
        <a:xfrm>
          <a:off x="2004060" y="13716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600" b="1"/>
            <a:t>1</a:t>
          </a:r>
          <a:endParaRPr lang="de-CH" sz="1100" b="1"/>
        </a:p>
      </xdr:txBody>
    </xdr:sp>
    <xdr:clientData/>
  </xdr:twoCellAnchor>
  <xdr:twoCellAnchor>
    <xdr:from>
      <xdr:col>1</xdr:col>
      <xdr:colOff>205740</xdr:colOff>
      <xdr:row>10</xdr:row>
      <xdr:rowOff>137162</xdr:rowOff>
    </xdr:from>
    <xdr:to>
      <xdr:col>2</xdr:col>
      <xdr:colOff>11580</xdr:colOff>
      <xdr:row>13</xdr:row>
      <xdr:rowOff>27241</xdr:rowOff>
    </xdr:to>
    <xdr:sp macro="" textlink="">
      <xdr:nvSpPr>
        <xdr:cNvPr id="3" name="Ellipse 2">
          <a:extLst>
            <a:ext uri="{FF2B5EF4-FFF2-40B4-BE49-F238E27FC236}">
              <a16:creationId xmlns:a16="http://schemas.microsoft.com/office/drawing/2014/main" id="{E6584D07-568D-48BA-B2EA-CD47716B2C35}"/>
            </a:ext>
          </a:extLst>
        </xdr:cNvPr>
        <xdr:cNvSpPr>
          <a:spLocks noChangeAspect="1"/>
        </xdr:cNvSpPr>
      </xdr:nvSpPr>
      <xdr:spPr>
        <a:xfrm>
          <a:off x="1965960" y="158496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600" b="1"/>
            <a:t>2</a:t>
          </a:r>
          <a:endParaRPr lang="de-CH" sz="1100" b="1"/>
        </a:p>
      </xdr:txBody>
    </xdr:sp>
    <xdr:clientData/>
  </xdr:twoCellAnchor>
  <xdr:twoCellAnchor>
    <xdr:from>
      <xdr:col>4</xdr:col>
      <xdr:colOff>259080</xdr:colOff>
      <xdr:row>1</xdr:row>
      <xdr:rowOff>2</xdr:rowOff>
    </xdr:from>
    <xdr:to>
      <xdr:col>5</xdr:col>
      <xdr:colOff>34440</xdr:colOff>
      <xdr:row>3</xdr:row>
      <xdr:rowOff>34861</xdr:rowOff>
    </xdr:to>
    <xdr:sp macro="" textlink="">
      <xdr:nvSpPr>
        <xdr:cNvPr id="4" name="Ellipse 3">
          <a:extLst>
            <a:ext uri="{FF2B5EF4-FFF2-40B4-BE49-F238E27FC236}">
              <a16:creationId xmlns:a16="http://schemas.microsoft.com/office/drawing/2014/main" id="{B462358D-34A3-4A5E-8CA1-78C6361E0F7E}"/>
            </a:ext>
          </a:extLst>
        </xdr:cNvPr>
        <xdr:cNvSpPr>
          <a:spLocks noChangeAspect="1"/>
        </xdr:cNvSpPr>
      </xdr:nvSpPr>
      <xdr:spPr>
        <a:xfrm>
          <a:off x="7421880" y="14478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100" b="1"/>
            <a:t>3</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1B10-D0FB-4B7D-9392-CC6A8BA01D9C}">
  <dimension ref="A1:G46"/>
  <sheetViews>
    <sheetView tabSelected="1" zoomScale="110" zoomScaleNormal="110" workbookViewId="0">
      <pane ySplit="1" topLeftCell="A17" activePane="bottomLeft" state="frozen"/>
      <selection pane="bottomLeft" activeCell="G8" sqref="G8"/>
    </sheetView>
  </sheetViews>
  <sheetFormatPr baseColWidth="10" defaultColWidth="11.125" defaultRowHeight="11.25" x14ac:dyDescent="0.15"/>
  <cols>
    <col min="1" max="1" width="8" style="37" customWidth="1"/>
    <col min="2" max="2" width="70.625" style="38" customWidth="1"/>
    <col min="3" max="3" width="53.125" style="38" customWidth="1"/>
    <col min="4" max="4" width="8" style="37" customWidth="1"/>
    <col min="5" max="5" width="10.125" style="39" customWidth="1"/>
    <col min="6" max="6" width="30.75" style="37" customWidth="1"/>
    <col min="7" max="16384" width="11.125" style="37"/>
  </cols>
  <sheetData>
    <row r="1" spans="1:7" s="29" customFormat="1" ht="11.1" customHeight="1" x14ac:dyDescent="0.15">
      <c r="A1" s="25" t="s">
        <v>0</v>
      </c>
      <c r="B1" s="26" t="s">
        <v>116</v>
      </c>
      <c r="C1" s="26" t="s">
        <v>117</v>
      </c>
      <c r="D1" s="26" t="s">
        <v>118</v>
      </c>
      <c r="E1" s="27" t="s">
        <v>119</v>
      </c>
      <c r="F1" s="25" t="s">
        <v>120</v>
      </c>
      <c r="G1" s="28"/>
    </row>
    <row r="2" spans="1:7" s="32" customFormat="1" ht="28.35" customHeight="1" x14ac:dyDescent="0.15">
      <c r="A2" s="30" t="s">
        <v>61</v>
      </c>
      <c r="B2" s="31"/>
      <c r="C2" s="31"/>
      <c r="E2" s="33"/>
    </row>
    <row r="3" spans="1:7" s="34" customFormat="1" ht="80.45" customHeight="1" x14ac:dyDescent="0.2">
      <c r="A3" s="58" t="s">
        <v>74</v>
      </c>
      <c r="B3" s="59"/>
      <c r="C3" s="59"/>
      <c r="D3" s="59"/>
      <c r="E3" s="59"/>
      <c r="F3" s="60"/>
    </row>
    <row r="4" spans="1:7" s="32" customFormat="1" ht="14.45" customHeight="1" x14ac:dyDescent="0.15">
      <c r="A4" s="35"/>
      <c r="B4" s="35"/>
      <c r="C4" s="35"/>
      <c r="D4" s="35"/>
      <c r="E4" s="35"/>
      <c r="F4" s="35"/>
    </row>
    <row r="5" spans="1:7" ht="22.7" customHeight="1" x14ac:dyDescent="0.15">
      <c r="A5" s="56" t="s">
        <v>123</v>
      </c>
      <c r="B5" s="56"/>
      <c r="C5" s="36" t="s">
        <v>121</v>
      </c>
      <c r="D5" s="55" t="str">
        <f>IF(Hilfstabelle!G3&gt;0,"Cas d'utilisation pas entièrement remplis. Veuillez compléter les champs entourés en rouge",IF(Hilfstabelle!D14=1,"Integrationstiefe 0",IF(Hilfstabelle!D14=3,"Integrationstiefe 1",IF(Hilfstabelle!D14=6,"Integrationstiefe 2.1",IF(Hilfstabelle!D14=11,"Integrationstiefe 2.2")))))</f>
        <v>Cas d'utilisation pas entièrement remplis. Veuillez compléter les champs entourés en rouge</v>
      </c>
      <c r="E5" s="55"/>
      <c r="F5" s="55"/>
    </row>
    <row r="6" spans="1:7" ht="24" customHeight="1" x14ac:dyDescent="0.15">
      <c r="A6" s="57" t="s">
        <v>124</v>
      </c>
      <c r="B6" s="57"/>
    </row>
    <row r="7" spans="1:7" x14ac:dyDescent="0.15">
      <c r="A7" s="40"/>
    </row>
    <row r="8" spans="1:7" s="28" customFormat="1" ht="16.7" customHeight="1" x14ac:dyDescent="0.15">
      <c r="A8" s="48" t="s">
        <v>62</v>
      </c>
      <c r="B8" s="49"/>
      <c r="C8" s="49"/>
      <c r="D8" s="48"/>
      <c r="E8" s="42"/>
      <c r="F8" s="41"/>
    </row>
    <row r="9" spans="1:7" ht="24" customHeight="1" x14ac:dyDescent="0.15">
      <c r="A9" s="50">
        <v>0.1</v>
      </c>
      <c r="B9" s="51" t="s">
        <v>122</v>
      </c>
      <c r="C9" s="51" t="s">
        <v>63</v>
      </c>
      <c r="D9" s="52" t="s">
        <v>1</v>
      </c>
      <c r="E9" s="6"/>
      <c r="F9" s="5"/>
    </row>
    <row r="10" spans="1:7" x14ac:dyDescent="0.15">
      <c r="A10" s="50"/>
      <c r="B10" s="51"/>
      <c r="C10" s="51"/>
      <c r="D10" s="50"/>
      <c r="E10" s="45"/>
      <c r="F10" s="43"/>
    </row>
    <row r="11" spans="1:7" s="28" customFormat="1" ht="16.7" customHeight="1" x14ac:dyDescent="0.15">
      <c r="A11" s="48" t="s">
        <v>64</v>
      </c>
      <c r="B11" s="49"/>
      <c r="C11" s="49"/>
      <c r="D11" s="48"/>
      <c r="E11" s="42"/>
      <c r="F11" s="41"/>
    </row>
    <row r="12" spans="1:7" ht="22.5" x14ac:dyDescent="0.15">
      <c r="A12" s="50">
        <v>1.1000000000000001</v>
      </c>
      <c r="B12" s="51" t="s">
        <v>65</v>
      </c>
      <c r="C12" s="51" t="s">
        <v>125</v>
      </c>
      <c r="D12" s="52" t="s">
        <v>1</v>
      </c>
      <c r="E12" s="6"/>
      <c r="F12" s="5"/>
    </row>
    <row r="13" spans="1:7" ht="39.6" customHeight="1" x14ac:dyDescent="0.15">
      <c r="A13" s="50">
        <v>1.2</v>
      </c>
      <c r="B13" s="51" t="s">
        <v>66</v>
      </c>
      <c r="C13" s="51" t="s">
        <v>70</v>
      </c>
      <c r="D13" s="52" t="s">
        <v>1</v>
      </c>
      <c r="E13" s="6"/>
      <c r="F13" s="5"/>
    </row>
    <row r="14" spans="1:7" ht="36.950000000000003" customHeight="1" x14ac:dyDescent="0.15">
      <c r="A14" s="50">
        <v>1.3</v>
      </c>
      <c r="B14" s="51" t="s">
        <v>67</v>
      </c>
      <c r="C14" s="51" t="s">
        <v>71</v>
      </c>
      <c r="D14" s="52" t="s">
        <v>1</v>
      </c>
      <c r="E14" s="6"/>
      <c r="F14" s="5"/>
    </row>
    <row r="15" spans="1:7" ht="39.950000000000003" customHeight="1" x14ac:dyDescent="0.15">
      <c r="A15" s="50">
        <v>1.4</v>
      </c>
      <c r="B15" s="51" t="s">
        <v>68</v>
      </c>
      <c r="C15" s="51" t="s">
        <v>73</v>
      </c>
      <c r="D15" s="50"/>
      <c r="E15" s="6"/>
      <c r="F15" s="5"/>
    </row>
    <row r="16" spans="1:7" ht="35.450000000000003" customHeight="1" x14ac:dyDescent="0.15">
      <c r="A16" s="50">
        <v>1.5</v>
      </c>
      <c r="B16" s="51" t="s">
        <v>69</v>
      </c>
      <c r="C16" s="51" t="s">
        <v>72</v>
      </c>
      <c r="D16" s="50"/>
      <c r="E16" s="6"/>
      <c r="F16" s="5"/>
    </row>
    <row r="17" spans="1:7" x14ac:dyDescent="0.15">
      <c r="A17" s="50"/>
      <c r="B17" s="51"/>
      <c r="C17" s="51"/>
      <c r="D17" s="50"/>
      <c r="E17" s="45"/>
      <c r="F17" s="43"/>
    </row>
    <row r="18" spans="1:7" s="28" customFormat="1" ht="16.7" customHeight="1" x14ac:dyDescent="0.15">
      <c r="A18" s="48" t="s">
        <v>75</v>
      </c>
      <c r="B18" s="49"/>
      <c r="C18" s="49"/>
      <c r="D18" s="48"/>
      <c r="E18" s="42"/>
      <c r="F18" s="41"/>
    </row>
    <row r="19" spans="1:7" ht="22.5" x14ac:dyDescent="0.15">
      <c r="A19" s="50">
        <v>2.11</v>
      </c>
      <c r="B19" s="51" t="s">
        <v>76</v>
      </c>
      <c r="C19" s="51" t="s">
        <v>82</v>
      </c>
      <c r="D19" s="52" t="s">
        <v>1</v>
      </c>
      <c r="E19" s="6"/>
      <c r="F19" s="5"/>
    </row>
    <row r="20" spans="1:7" ht="39.950000000000003" customHeight="1" x14ac:dyDescent="0.15">
      <c r="A20" s="50">
        <v>2.12</v>
      </c>
      <c r="B20" s="51" t="s">
        <v>77</v>
      </c>
      <c r="C20" s="51" t="s">
        <v>83</v>
      </c>
      <c r="D20" s="52" t="s">
        <v>1</v>
      </c>
      <c r="E20" s="6"/>
      <c r="F20" s="5"/>
    </row>
    <row r="21" spans="1:7" ht="45" x14ac:dyDescent="0.15">
      <c r="A21" s="50">
        <v>2.13</v>
      </c>
      <c r="B21" s="51" t="s">
        <v>78</v>
      </c>
      <c r="C21" s="51" t="s">
        <v>84</v>
      </c>
      <c r="D21" s="50"/>
      <c r="E21" s="6"/>
      <c r="F21" s="5"/>
    </row>
    <row r="22" spans="1:7" ht="56.25" x14ac:dyDescent="0.15">
      <c r="A22" s="50">
        <v>2.14</v>
      </c>
      <c r="B22" s="51" t="s">
        <v>79</v>
      </c>
      <c r="C22" s="51" t="s">
        <v>85</v>
      </c>
      <c r="D22" s="50"/>
      <c r="E22" s="6"/>
      <c r="F22" s="5"/>
    </row>
    <row r="23" spans="1:7" ht="55.35" customHeight="1" x14ac:dyDescent="0.15">
      <c r="A23" s="50">
        <v>2.15</v>
      </c>
      <c r="B23" s="51" t="s">
        <v>80</v>
      </c>
      <c r="C23" s="51" t="s">
        <v>86</v>
      </c>
      <c r="D23" s="50"/>
      <c r="E23" s="6"/>
      <c r="F23" s="5"/>
    </row>
    <row r="24" spans="1:7" ht="22.5" x14ac:dyDescent="0.15">
      <c r="A24" s="50">
        <v>2.16</v>
      </c>
      <c r="B24" s="51" t="s">
        <v>81</v>
      </c>
      <c r="C24" s="51" t="s">
        <v>84</v>
      </c>
      <c r="D24" s="50"/>
      <c r="E24" s="6"/>
      <c r="F24" s="5"/>
    </row>
    <row r="25" spans="1:7" x14ac:dyDescent="0.15">
      <c r="A25" s="50"/>
      <c r="B25" s="51"/>
      <c r="C25" s="51"/>
      <c r="D25" s="50"/>
      <c r="E25" s="45"/>
      <c r="F25" s="43"/>
    </row>
    <row r="26" spans="1:7" s="28" customFormat="1" ht="16.7" customHeight="1" x14ac:dyDescent="0.15">
      <c r="A26" s="48" t="s">
        <v>90</v>
      </c>
      <c r="B26" s="49"/>
      <c r="C26" s="49"/>
      <c r="D26" s="48"/>
      <c r="E26" s="42"/>
      <c r="F26" s="41"/>
      <c r="G26" s="37"/>
    </row>
    <row r="27" spans="1:7" s="47" customFormat="1" x14ac:dyDescent="0.15">
      <c r="A27" s="52" t="s">
        <v>91</v>
      </c>
      <c r="B27" s="53"/>
      <c r="C27" s="53"/>
      <c r="D27" s="52"/>
      <c r="E27" s="46"/>
      <c r="F27" s="44"/>
      <c r="G27" s="37"/>
    </row>
    <row r="28" spans="1:7" ht="33.75" x14ac:dyDescent="0.15">
      <c r="A28" s="50"/>
      <c r="B28" s="51" t="s">
        <v>92</v>
      </c>
      <c r="C28" s="51" t="s">
        <v>87</v>
      </c>
      <c r="D28" s="52" t="s">
        <v>1</v>
      </c>
      <c r="E28" s="6"/>
      <c r="F28" s="5"/>
    </row>
    <row r="29" spans="1:7" ht="33.75" x14ac:dyDescent="0.15">
      <c r="A29" s="50"/>
      <c r="B29" s="51" t="s">
        <v>93</v>
      </c>
      <c r="C29" s="51" t="s">
        <v>88</v>
      </c>
      <c r="D29" s="52" t="s">
        <v>1</v>
      </c>
      <c r="E29" s="6"/>
      <c r="F29" s="5"/>
    </row>
    <row r="30" spans="1:7" ht="45" x14ac:dyDescent="0.15">
      <c r="A30" s="50"/>
      <c r="B30" s="54" t="s">
        <v>94</v>
      </c>
      <c r="C30" s="54" t="s">
        <v>89</v>
      </c>
      <c r="D30" s="52" t="s">
        <v>1</v>
      </c>
      <c r="E30" s="6"/>
      <c r="F30" s="5"/>
    </row>
    <row r="31" spans="1:7" ht="14.45" customHeight="1" x14ac:dyDescent="0.15">
      <c r="A31" s="52" t="s">
        <v>95</v>
      </c>
      <c r="B31" s="51"/>
      <c r="C31" s="51"/>
      <c r="D31" s="50"/>
      <c r="E31" s="45"/>
      <c r="F31" s="43"/>
    </row>
    <row r="32" spans="1:7" ht="47.45" customHeight="1" x14ac:dyDescent="0.15">
      <c r="A32" s="50">
        <v>2.2109999999999999</v>
      </c>
      <c r="B32" s="51" t="s">
        <v>96</v>
      </c>
      <c r="C32" s="51" t="s">
        <v>127</v>
      </c>
      <c r="D32" s="52" t="s">
        <v>1</v>
      </c>
      <c r="E32" s="6"/>
      <c r="F32" s="5"/>
    </row>
    <row r="33" spans="1:6" ht="56.25" x14ac:dyDescent="0.15">
      <c r="A33" s="50">
        <v>2.2120000000000002</v>
      </c>
      <c r="B33" s="51" t="s">
        <v>97</v>
      </c>
      <c r="C33" s="51" t="s">
        <v>99</v>
      </c>
      <c r="D33" s="50"/>
      <c r="E33" s="6"/>
      <c r="F33" s="5"/>
    </row>
    <row r="34" spans="1:6" ht="39.950000000000003" customHeight="1" x14ac:dyDescent="0.15">
      <c r="A34" s="50">
        <v>2.2130000000000001</v>
      </c>
      <c r="B34" s="51" t="s">
        <v>98</v>
      </c>
      <c r="C34" s="51" t="s">
        <v>99</v>
      </c>
      <c r="D34" s="50"/>
      <c r="E34" s="6"/>
      <c r="F34" s="5"/>
    </row>
    <row r="35" spans="1:6" ht="67.5" x14ac:dyDescent="0.15">
      <c r="A35" s="50">
        <v>2.214</v>
      </c>
      <c r="B35" s="51" t="s">
        <v>103</v>
      </c>
      <c r="C35" s="51" t="s">
        <v>126</v>
      </c>
      <c r="D35" s="50"/>
      <c r="E35" s="6"/>
      <c r="F35" s="5"/>
    </row>
    <row r="36" spans="1:6" ht="33.75" x14ac:dyDescent="0.15">
      <c r="A36" s="50">
        <v>2.2149999999999999</v>
      </c>
      <c r="B36" s="51" t="s">
        <v>104</v>
      </c>
      <c r="C36" s="51" t="s">
        <v>100</v>
      </c>
      <c r="D36" s="52" t="s">
        <v>1</v>
      </c>
      <c r="E36" s="6"/>
      <c r="F36" s="5"/>
    </row>
    <row r="37" spans="1:6" ht="44.45" customHeight="1" x14ac:dyDescent="0.15">
      <c r="A37" s="50">
        <v>2.2160000000000002</v>
      </c>
      <c r="B37" s="51" t="s">
        <v>105</v>
      </c>
      <c r="C37" s="51" t="s">
        <v>101</v>
      </c>
      <c r="D37" s="52" t="s">
        <v>1</v>
      </c>
      <c r="E37" s="6"/>
      <c r="F37" s="5"/>
    </row>
    <row r="38" spans="1:6" ht="90" x14ac:dyDescent="0.15">
      <c r="A38" s="50">
        <v>2.2170000000000001</v>
      </c>
      <c r="B38" s="51" t="s">
        <v>106</v>
      </c>
      <c r="C38" s="51" t="s">
        <v>102</v>
      </c>
      <c r="D38" s="52" t="s">
        <v>1</v>
      </c>
      <c r="E38" s="6"/>
      <c r="F38" s="5"/>
    </row>
    <row r="39" spans="1:6" ht="33.75" x14ac:dyDescent="0.15">
      <c r="A39" s="50">
        <v>2.218</v>
      </c>
      <c r="B39" s="51" t="s">
        <v>107</v>
      </c>
      <c r="C39" s="51" t="s">
        <v>112</v>
      </c>
      <c r="D39" s="50"/>
      <c r="E39" s="6"/>
      <c r="F39" s="5"/>
    </row>
    <row r="40" spans="1:6" ht="82.35" customHeight="1" x14ac:dyDescent="0.15">
      <c r="A40" s="50">
        <v>2.2189999999999999</v>
      </c>
      <c r="B40" s="51" t="s">
        <v>108</v>
      </c>
      <c r="C40" s="51" t="s">
        <v>113</v>
      </c>
      <c r="D40" s="50"/>
      <c r="E40" s="6"/>
      <c r="F40" s="5"/>
    </row>
    <row r="41" spans="1:6" ht="45" x14ac:dyDescent="0.15">
      <c r="A41" s="50">
        <v>2.2200000000000002</v>
      </c>
      <c r="B41" s="51" t="s">
        <v>109</v>
      </c>
      <c r="C41" s="51" t="s">
        <v>114</v>
      </c>
      <c r="D41" s="52" t="s">
        <v>1</v>
      </c>
      <c r="E41" s="6"/>
      <c r="F41" s="5"/>
    </row>
    <row r="42" spans="1:6" ht="33.75" x14ac:dyDescent="0.15">
      <c r="A42" s="50">
        <v>2.2210000000000001</v>
      </c>
      <c r="B42" s="51" t="s">
        <v>110</v>
      </c>
      <c r="C42" s="51" t="s">
        <v>84</v>
      </c>
      <c r="D42" s="50"/>
      <c r="E42" s="6"/>
      <c r="F42" s="5"/>
    </row>
    <row r="43" spans="1:6" ht="22.5" x14ac:dyDescent="0.15">
      <c r="A43" s="50">
        <v>2.222</v>
      </c>
      <c r="B43" s="51" t="s">
        <v>111</v>
      </c>
      <c r="C43" s="51" t="s">
        <v>84</v>
      </c>
      <c r="D43" s="51"/>
      <c r="E43" s="6"/>
      <c r="F43" s="5"/>
    </row>
    <row r="44" spans="1:6" ht="95.25" customHeight="1" x14ac:dyDescent="0.15">
      <c r="A44" s="50">
        <v>2.2229999999999999</v>
      </c>
      <c r="B44" s="51" t="s">
        <v>128</v>
      </c>
      <c r="C44" s="51" t="s">
        <v>129</v>
      </c>
      <c r="D44" s="53" t="s">
        <v>1</v>
      </c>
      <c r="E44" s="6"/>
      <c r="F44" s="5"/>
    </row>
    <row r="45" spans="1:6" x14ac:dyDescent="0.15">
      <c r="A45" s="50"/>
      <c r="B45" s="51"/>
      <c r="C45" s="51"/>
      <c r="D45" s="50"/>
      <c r="E45" s="45"/>
      <c r="F45" s="43"/>
    </row>
    <row r="46" spans="1:6" x14ac:dyDescent="0.15">
      <c r="A46" s="2" t="s">
        <v>115</v>
      </c>
      <c r="B46" s="1"/>
      <c r="C46" s="1"/>
      <c r="D46" s="2"/>
    </row>
  </sheetData>
  <sheetProtection algorithmName="SHA-512" hashValue="HZM1C36mTuFbAkUk3eQsjr8UFa8/HiaoAeLguWgutczyEB6IiSMOxuLcjHf+nUXlYPKFj2T3IjuMH1TM1QczSg==" saltValue="uSwn7HizdBeh5/Ob/SsaUw==" spinCount="100000" sheet="1" objects="1" scenarios="1"/>
  <dataConsolidate/>
  <mergeCells count="4">
    <mergeCell ref="D5:F5"/>
    <mergeCell ref="A5:B5"/>
    <mergeCell ref="A6:B6"/>
    <mergeCell ref="A3:F3"/>
  </mergeCells>
  <conditionalFormatting sqref="E9 E12:E16 E19:E24 E28:E30 E32:E44">
    <cfRule type="expression" dxfId="3" priority="4">
      <formula>LEN(E9)=0</formula>
    </cfRule>
  </conditionalFormatting>
  <conditionalFormatting sqref="A8:F8">
    <cfRule type="expression" dxfId="2" priority="1">
      <formula>$D$8="Integrationstiefe 0 erreicht"</formula>
    </cfRule>
  </conditionalFormatting>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5" id="{071BBF6A-D65B-4D5F-AD90-0105AA0A0334}">
            <xm:f>Hilfstabelle!$G$3=0</xm:f>
            <x14:dxf>
              <font>
                <b/>
                <i val="0"/>
                <color theme="9" tint="-0.24994659260841701"/>
              </font>
              <fill>
                <patternFill patternType="none">
                  <bgColor auto="1"/>
                </patternFill>
              </fill>
              <border>
                <left style="thin">
                  <color theme="9"/>
                </left>
                <right style="thin">
                  <color theme="9"/>
                </right>
                <top style="thin">
                  <color theme="9"/>
                </top>
                <bottom style="thin">
                  <color theme="9"/>
                </bottom>
                <vertical/>
                <horizontal/>
              </border>
            </x14:dxf>
          </x14:cfRule>
          <x14:cfRule type="expression" priority="6" id="{C9CCCD6D-F3F9-45CD-8F1B-6C5458D21ABD}">
            <xm:f>Hilfstabelle!$G$3&gt;0</xm:f>
            <x14:dxf>
              <font>
                <color rgb="FFFF0000"/>
              </font>
              <fill>
                <patternFill>
                  <bgColor theme="0"/>
                </patternFill>
              </fill>
              <border>
                <left style="thin">
                  <color rgb="FFFF0000"/>
                </left>
                <right style="thin">
                  <color rgb="FFFF0000"/>
                </right>
                <top style="thin">
                  <color rgb="FFFF0000"/>
                </top>
                <bottom style="thin">
                  <color rgb="FFFF0000"/>
                </bottom>
              </border>
            </x14:dxf>
          </x14:cfRule>
          <xm:sqref>D5:F5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B736F23-1E82-4D9F-A048-DF65C4D9832F}">
          <x14:formula1>
            <xm:f>Hilfstabelle!$A$3:$A$4</xm:f>
          </x14:formula1>
          <xm:sqref>E9 E32:E44 E12:E16 E19:E24 E28:E30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3E92-B3DC-4CC6-8DAB-B81213F5F6AE}">
  <dimension ref="A2:G81"/>
  <sheetViews>
    <sheetView workbookViewId="0">
      <selection activeCell="C27" sqref="C27"/>
    </sheetView>
  </sheetViews>
  <sheetFormatPr baseColWidth="10" defaultColWidth="11" defaultRowHeight="11.25" x14ac:dyDescent="0.15"/>
  <cols>
    <col min="1" max="1" width="23.125" customWidth="1"/>
    <col min="2" max="2" width="6.75" customWidth="1"/>
    <col min="3" max="3" width="23.125" customWidth="1"/>
    <col min="4" max="4" width="43.75" customWidth="1"/>
    <col min="5" max="5" width="7.125" customWidth="1"/>
    <col min="6" max="6" width="46.875" customWidth="1"/>
    <col min="9" max="9" width="17.875" customWidth="1"/>
    <col min="10" max="10" width="42.5" customWidth="1"/>
  </cols>
  <sheetData>
    <row r="2" spans="1:7" x14ac:dyDescent="0.15">
      <c r="A2" s="8" t="s">
        <v>17</v>
      </c>
      <c r="B2" s="22"/>
      <c r="C2" s="17" t="s">
        <v>5</v>
      </c>
      <c r="D2" s="18"/>
      <c r="F2" s="13" t="s">
        <v>11</v>
      </c>
      <c r="G2" s="14"/>
    </row>
    <row r="3" spans="1:7" x14ac:dyDescent="0.15">
      <c r="A3" s="9" t="s">
        <v>2</v>
      </c>
      <c r="C3" s="18"/>
      <c r="D3" s="18"/>
      <c r="F3" s="15" t="s">
        <v>12</v>
      </c>
      <c r="G3" s="14">
        <f>SUM(G4:G34)</f>
        <v>27</v>
      </c>
    </row>
    <row r="4" spans="1:7" x14ac:dyDescent="0.15">
      <c r="A4" s="9" t="s">
        <v>3</v>
      </c>
      <c r="C4" s="18"/>
      <c r="D4" s="18"/>
      <c r="F4" s="14" t="s">
        <v>13</v>
      </c>
      <c r="G4" s="14">
        <f>IF(Selbstdeklaration!E9="",1,0)</f>
        <v>1</v>
      </c>
    </row>
    <row r="5" spans="1:7" x14ac:dyDescent="0.15">
      <c r="C5" s="18" t="s">
        <v>7</v>
      </c>
      <c r="D5" s="18" t="str">
        <f>IF(Selbstdeklaration!E9="Ja","Integrationstiefe 0 erreicht","Intgrationstiefe 0 nicht erreicht")</f>
        <v>Intgrationstiefe 0 nicht erreicht</v>
      </c>
      <c r="F5" s="16" t="s">
        <v>35</v>
      </c>
      <c r="G5" s="14">
        <f>IF(Selbstdeklaration!E12="",1,0)</f>
        <v>1</v>
      </c>
    </row>
    <row r="6" spans="1:7" x14ac:dyDescent="0.15">
      <c r="C6" s="18" t="s">
        <v>8</v>
      </c>
      <c r="D6" s="18" t="str">
        <f>IF(AND(Selbstdeklaration!E12="Ja",Selbstdeklaration!E13="Ja",Selbstdeklaration!E14="Ja"),"Integrationstiefe 1 erreicht","Integrationstiefe 1 nicht erreicht")</f>
        <v>Integrationstiefe 1 nicht erreicht</v>
      </c>
      <c r="F6" s="16" t="s">
        <v>25</v>
      </c>
      <c r="G6" s="14">
        <f>IF(Selbstdeklaration!E13="",1,0)</f>
        <v>1</v>
      </c>
    </row>
    <row r="7" spans="1:7" x14ac:dyDescent="0.15">
      <c r="C7" s="18" t="s">
        <v>9</v>
      </c>
      <c r="D7" s="18" t="str">
        <f>IF(AND(Selbstdeklaration!E19="Ja",Selbstdeklaration!E20="Ja"),"Integrationstiefe 2.1 erreicht","Integrationstiefe 2.1 nicht erreicht")</f>
        <v>Integrationstiefe 2.1 nicht erreicht</v>
      </c>
      <c r="F7" s="16" t="s">
        <v>26</v>
      </c>
      <c r="G7" s="14">
        <f>IF(Selbstdeklaration!E14="",1,0)</f>
        <v>1</v>
      </c>
    </row>
    <row r="8" spans="1:7" x14ac:dyDescent="0.15">
      <c r="C8" s="18" t="s">
        <v>10</v>
      </c>
      <c r="D8" s="18" t="str">
        <f>IF(AND(Selbstdeklaration!E28="Ja",Selbstdeklaration!E29="Ja",Selbstdeklaration!E30="Ja",Selbstdeklaration!E32="Ja",Selbstdeklaration!E36="Ja",Selbstdeklaration!E37="Ja",Selbstdeklaration!E38="Ja",Selbstdeklaration!E41="Ja",Selbstdeklaration!E44="Ja"),"Integrationstiefe 2.2 erreicht","Integrationstiefe 2.2 nicht erreicht")</f>
        <v>Integrationstiefe 2.2 nicht erreicht</v>
      </c>
      <c r="F8" s="16" t="s">
        <v>27</v>
      </c>
      <c r="G8" s="14">
        <f>IF(Selbstdeklaration!E15="",1,0)</f>
        <v>1</v>
      </c>
    </row>
    <row r="9" spans="1:7" x14ac:dyDescent="0.15">
      <c r="C9" s="18"/>
      <c r="D9" s="18"/>
      <c r="F9" s="16" t="s">
        <v>28</v>
      </c>
      <c r="G9" s="14">
        <f>IF(Selbstdeklaration!E16="",1,0)</f>
        <v>1</v>
      </c>
    </row>
    <row r="10" spans="1:7" x14ac:dyDescent="0.15">
      <c r="F10" s="14" t="s">
        <v>34</v>
      </c>
      <c r="G10" s="14">
        <f>IF(Selbstdeklaration!E19="",1,0)</f>
        <v>1</v>
      </c>
    </row>
    <row r="11" spans="1:7" x14ac:dyDescent="0.15">
      <c r="F11" s="14" t="s">
        <v>29</v>
      </c>
      <c r="G11" s="14">
        <f>IF(Selbstdeklaration!E20="",1,0)</f>
        <v>1</v>
      </c>
    </row>
    <row r="12" spans="1:7" x14ac:dyDescent="0.15">
      <c r="C12" s="10" t="s">
        <v>4</v>
      </c>
      <c r="D12" s="11"/>
      <c r="F12" s="14" t="s">
        <v>30</v>
      </c>
      <c r="G12" s="14">
        <f>IF(Selbstdeklaration!E21="",1,0)</f>
        <v>1</v>
      </c>
    </row>
    <row r="13" spans="1:7" x14ac:dyDescent="0.15">
      <c r="C13" s="19" t="s">
        <v>19</v>
      </c>
      <c r="D13" s="10" t="s">
        <v>20</v>
      </c>
      <c r="F13" s="14" t="s">
        <v>31</v>
      </c>
      <c r="G13" s="14">
        <f>IF(Selbstdeklaration!E22="",1,0)</f>
        <v>1</v>
      </c>
    </row>
    <row r="14" spans="1:7" x14ac:dyDescent="0.15">
      <c r="C14" s="20" t="s">
        <v>6</v>
      </c>
      <c r="D14" s="21">
        <f>D15+D16+D17+D18+D19</f>
        <v>0</v>
      </c>
      <c r="F14" s="14" t="s">
        <v>32</v>
      </c>
      <c r="G14" s="14">
        <f>IF(Selbstdeklaration!E23="",1,0)</f>
        <v>1</v>
      </c>
    </row>
    <row r="15" spans="1:7" x14ac:dyDescent="0.15">
      <c r="C15" s="11" t="s">
        <v>7</v>
      </c>
      <c r="D15" s="12">
        <f>IF(D5="Integrationstiefe 0 erreicht",1,0)</f>
        <v>0</v>
      </c>
      <c r="F15" s="14" t="s">
        <v>33</v>
      </c>
      <c r="G15" s="14">
        <f>IF(Selbstdeklaration!E24="",1,0)</f>
        <v>1</v>
      </c>
    </row>
    <row r="16" spans="1:7" x14ac:dyDescent="0.15">
      <c r="C16" s="11" t="s">
        <v>8</v>
      </c>
      <c r="D16" s="12">
        <f>IF(D15&gt;0,IF(D6="Integrationstiefe 1 erreicht",2,0),0)</f>
        <v>0</v>
      </c>
      <c r="F16" s="14" t="s">
        <v>50</v>
      </c>
      <c r="G16" s="14">
        <f>IF(Selbstdeklaration!E28="",1,0)</f>
        <v>1</v>
      </c>
    </row>
    <row r="17" spans="3:7" x14ac:dyDescent="0.15">
      <c r="C17" s="11" t="s">
        <v>9</v>
      </c>
      <c r="D17" s="12">
        <f>IF(D16&gt;0,IF(D7="Integrationstiefe 2.1 erreicht",3,0),0)</f>
        <v>0</v>
      </c>
      <c r="F17" s="14" t="s">
        <v>36</v>
      </c>
      <c r="G17" s="14">
        <f>IF(Selbstdeklaration!E29="",1,0)</f>
        <v>1</v>
      </c>
    </row>
    <row r="18" spans="3:7" x14ac:dyDescent="0.15">
      <c r="C18" s="11" t="s">
        <v>10</v>
      </c>
      <c r="D18" s="12">
        <f>IF(D17&gt;0,IF(D8="Integrationstiefe 2.2 erreicht",5,0),0)</f>
        <v>0</v>
      </c>
      <c r="F18" s="14" t="s">
        <v>37</v>
      </c>
      <c r="G18" s="14">
        <f>IF(Selbstdeklaration!E32="",1,0)</f>
        <v>1</v>
      </c>
    </row>
    <row r="19" spans="3:7" x14ac:dyDescent="0.15">
      <c r="C19" s="11"/>
      <c r="D19" s="12"/>
      <c r="F19" s="14" t="s">
        <v>38</v>
      </c>
      <c r="G19" s="14">
        <f>IF(Selbstdeklaration!E33="",1,0)</f>
        <v>1</v>
      </c>
    </row>
    <row r="20" spans="3:7" x14ac:dyDescent="0.15">
      <c r="F20" s="14" t="s">
        <v>39</v>
      </c>
      <c r="G20" s="14">
        <f>IF(Selbstdeklaration!E34="",1,0)</f>
        <v>1</v>
      </c>
    </row>
    <row r="21" spans="3:7" x14ac:dyDescent="0.15">
      <c r="F21" s="14" t="s">
        <v>40</v>
      </c>
      <c r="G21" s="14">
        <f>IF(Selbstdeklaration!E35="",1,0)</f>
        <v>1</v>
      </c>
    </row>
    <row r="22" spans="3:7" x14ac:dyDescent="0.15">
      <c r="F22" s="14" t="s">
        <v>41</v>
      </c>
      <c r="G22" s="14">
        <f>IF(Selbstdeklaration!E36="",1,0)</f>
        <v>1</v>
      </c>
    </row>
    <row r="23" spans="3:7" x14ac:dyDescent="0.15">
      <c r="F23" s="14" t="s">
        <v>42</v>
      </c>
      <c r="G23" s="14">
        <f>IF(Selbstdeklaration!E37="",1,0)</f>
        <v>1</v>
      </c>
    </row>
    <row r="24" spans="3:7" x14ac:dyDescent="0.15">
      <c r="F24" s="14" t="s">
        <v>43</v>
      </c>
      <c r="G24" s="14">
        <f>IF(Selbstdeklaration!E38="",1,0)</f>
        <v>1</v>
      </c>
    </row>
    <row r="25" spans="3:7" x14ac:dyDescent="0.15">
      <c r="F25" s="14" t="s">
        <v>44</v>
      </c>
      <c r="G25" s="14">
        <f>IF(Selbstdeklaration!E39="",1,0)</f>
        <v>1</v>
      </c>
    </row>
    <row r="26" spans="3:7" x14ac:dyDescent="0.15">
      <c r="F26" s="14" t="s">
        <v>45</v>
      </c>
      <c r="G26" s="14">
        <f>IF(Selbstdeklaration!E40="",1,0)</f>
        <v>1</v>
      </c>
    </row>
    <row r="27" spans="3:7" x14ac:dyDescent="0.15">
      <c r="F27" s="14" t="s">
        <v>46</v>
      </c>
      <c r="G27" s="14">
        <f>IF(Selbstdeklaration!E41="",1,0)</f>
        <v>1</v>
      </c>
    </row>
    <row r="28" spans="3:7" x14ac:dyDescent="0.15">
      <c r="F28" s="14" t="s">
        <v>47</v>
      </c>
      <c r="G28" s="14">
        <f>IF(Selbstdeklaration!E42="",1,0)</f>
        <v>1</v>
      </c>
    </row>
    <row r="29" spans="3:7" x14ac:dyDescent="0.15">
      <c r="F29" s="14" t="s">
        <v>48</v>
      </c>
      <c r="G29" s="14">
        <f>IF(Selbstdeklaration!E43="",1,0)</f>
        <v>1</v>
      </c>
    </row>
    <row r="30" spans="3:7" x14ac:dyDescent="0.15">
      <c r="F30" s="14" t="s">
        <v>49</v>
      </c>
      <c r="G30" s="14">
        <f>IF(Selbstdeklaration!E44="",1,0)</f>
        <v>1</v>
      </c>
    </row>
    <row r="31" spans="3:7" x14ac:dyDescent="0.15">
      <c r="F31" s="16"/>
      <c r="G31" s="14"/>
    </row>
    <row r="32" spans="3:7" x14ac:dyDescent="0.15">
      <c r="F32" s="14"/>
      <c r="G32" s="14"/>
    </row>
    <row r="33" spans="6:7" x14ac:dyDescent="0.15">
      <c r="F33" s="14"/>
      <c r="G33" s="14"/>
    </row>
    <row r="34" spans="6:7" x14ac:dyDescent="0.15">
      <c r="F34" s="14"/>
      <c r="G34" s="14"/>
    </row>
    <row r="47" spans="6:7" x14ac:dyDescent="0.15">
      <c r="F47" s="2"/>
      <c r="G47" s="3"/>
    </row>
    <row r="48" spans="6:7" x14ac:dyDescent="0.15">
      <c r="F48" s="2"/>
      <c r="G48" s="2"/>
    </row>
    <row r="49" spans="6:7" x14ac:dyDescent="0.15">
      <c r="F49" s="2"/>
      <c r="G49" s="2"/>
    </row>
    <row r="50" spans="6:7" x14ac:dyDescent="0.15">
      <c r="F50" s="4"/>
      <c r="G50" s="2"/>
    </row>
    <row r="51" spans="6:7" x14ac:dyDescent="0.15">
      <c r="F51" s="2"/>
      <c r="G51" s="2"/>
    </row>
    <row r="52" spans="6:7" x14ac:dyDescent="0.15">
      <c r="F52" s="2"/>
      <c r="G52" s="2"/>
    </row>
    <row r="53" spans="6:7" x14ac:dyDescent="0.15">
      <c r="F53" s="2"/>
      <c r="G53" s="2"/>
    </row>
    <row r="54" spans="6:7" x14ac:dyDescent="0.15">
      <c r="F54" s="2"/>
      <c r="G54" s="2"/>
    </row>
    <row r="55" spans="6:7" x14ac:dyDescent="0.15">
      <c r="F55" s="2"/>
      <c r="G55" s="2"/>
    </row>
    <row r="56" spans="6:7" x14ac:dyDescent="0.15">
      <c r="F56" s="2"/>
      <c r="G56" s="2"/>
    </row>
    <row r="57" spans="6:7" x14ac:dyDescent="0.15">
      <c r="F57" s="2"/>
      <c r="G57" s="2"/>
    </row>
    <row r="58" spans="6:7" x14ac:dyDescent="0.15">
      <c r="F58" s="2"/>
      <c r="G58" s="2"/>
    </row>
    <row r="59" spans="6:7" x14ac:dyDescent="0.15">
      <c r="F59" s="2"/>
      <c r="G59" s="2"/>
    </row>
    <row r="60" spans="6:7" x14ac:dyDescent="0.15">
      <c r="F60" s="2"/>
      <c r="G60" s="2"/>
    </row>
    <row r="61" spans="6:7" x14ac:dyDescent="0.15">
      <c r="F61" s="2"/>
      <c r="G61" s="2"/>
    </row>
    <row r="62" spans="6:7" x14ac:dyDescent="0.15">
      <c r="F62" s="2"/>
      <c r="G62" s="2"/>
    </row>
    <row r="63" spans="6:7" x14ac:dyDescent="0.15">
      <c r="F63" s="2"/>
      <c r="G63" s="2"/>
    </row>
    <row r="64" spans="6:7" x14ac:dyDescent="0.15">
      <c r="F64" s="2"/>
      <c r="G64" s="2"/>
    </row>
    <row r="65" spans="6:7" x14ac:dyDescent="0.15">
      <c r="F65" s="2"/>
      <c r="G65" s="4"/>
    </row>
    <row r="66" spans="6:7" x14ac:dyDescent="0.15">
      <c r="F66" s="2"/>
      <c r="G66" s="2"/>
    </row>
    <row r="67" spans="6:7" x14ac:dyDescent="0.15">
      <c r="F67" s="2"/>
      <c r="G67" s="2"/>
    </row>
    <row r="68" spans="6:7" x14ac:dyDescent="0.15">
      <c r="F68" s="2"/>
      <c r="G68" s="2"/>
    </row>
    <row r="69" spans="6:7" x14ac:dyDescent="0.15">
      <c r="F69" s="2"/>
      <c r="G69" s="2"/>
    </row>
    <row r="70" spans="6:7" x14ac:dyDescent="0.15">
      <c r="F70" s="2"/>
    </row>
    <row r="71" spans="6:7" x14ac:dyDescent="0.15">
      <c r="F71" s="2"/>
    </row>
    <row r="72" spans="6:7" x14ac:dyDescent="0.15">
      <c r="F72" s="2"/>
    </row>
    <row r="73" spans="6:7" x14ac:dyDescent="0.15">
      <c r="F73" s="2"/>
    </row>
    <row r="74" spans="6:7" x14ac:dyDescent="0.15">
      <c r="F74" s="2"/>
    </row>
    <row r="75" spans="6:7" x14ac:dyDescent="0.15">
      <c r="F75" s="2"/>
    </row>
    <row r="76" spans="6:7" x14ac:dyDescent="0.15">
      <c r="F76" s="2"/>
    </row>
    <row r="77" spans="6:7" x14ac:dyDescent="0.15">
      <c r="F77" s="4"/>
    </row>
    <row r="78" spans="6:7" x14ac:dyDescent="0.15">
      <c r="F78" s="2"/>
    </row>
    <row r="79" spans="6:7" x14ac:dyDescent="0.15">
      <c r="F79" s="2"/>
    </row>
    <row r="80" spans="6:7" x14ac:dyDescent="0.15">
      <c r="F80" s="2"/>
    </row>
    <row r="81" spans="6:6" x14ac:dyDescent="0.15">
      <c r="F81" s="2" t="e">
        <f t="shared" ref="F81" si="0">IF(#REF!="",1,0)</f>
        <v>#REF!</v>
      </c>
    </row>
  </sheetData>
  <phoneticPr fontId="7" type="noConversion"/>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8324-FE9A-4F69-B015-77791C4C741C}">
  <dimension ref="A1:A27"/>
  <sheetViews>
    <sheetView topLeftCell="A5" workbookViewId="0">
      <selection activeCell="A34" sqref="A34"/>
    </sheetView>
  </sheetViews>
  <sheetFormatPr baseColWidth="10" defaultColWidth="11" defaultRowHeight="11.25" x14ac:dyDescent="0.15"/>
  <cols>
    <col min="1" max="1" width="83.125" style="1" customWidth="1"/>
    <col min="2" max="16384" width="11" style="2"/>
  </cols>
  <sheetData>
    <row r="1" spans="1:1" ht="14.25" x14ac:dyDescent="0.15">
      <c r="A1" s="7" t="s">
        <v>14</v>
      </c>
    </row>
    <row r="4" spans="1:1" ht="29.1" customHeight="1" x14ac:dyDescent="0.15">
      <c r="A4" s="1" t="s">
        <v>15</v>
      </c>
    </row>
    <row r="5" spans="1:1" ht="28.5" customHeight="1" x14ac:dyDescent="0.15">
      <c r="A5" s="1" t="s">
        <v>53</v>
      </c>
    </row>
    <row r="6" spans="1:1" ht="34.5" customHeight="1" x14ac:dyDescent="0.15">
      <c r="A6" s="1" t="s">
        <v>54</v>
      </c>
    </row>
    <row r="7" spans="1:1" ht="60" customHeight="1" x14ac:dyDescent="0.15">
      <c r="A7" s="1" t="s">
        <v>55</v>
      </c>
    </row>
    <row r="8" spans="1:1" ht="39" customHeight="1" x14ac:dyDescent="0.15">
      <c r="A8" s="1" t="s">
        <v>56</v>
      </c>
    </row>
    <row r="9" spans="1:1" ht="11.45" customHeight="1" x14ac:dyDescent="0.15"/>
    <row r="10" spans="1:1" ht="23.1" customHeight="1" x14ac:dyDescent="0.15">
      <c r="A10" s="24" t="s">
        <v>16</v>
      </c>
    </row>
    <row r="11" spans="1:1" x14ac:dyDescent="0.15">
      <c r="A11" s="8" t="s">
        <v>17</v>
      </c>
    </row>
    <row r="12" spans="1:1" ht="22.5" x14ac:dyDescent="0.15">
      <c r="A12" s="1" t="s">
        <v>18</v>
      </c>
    </row>
    <row r="14" spans="1:1" x14ac:dyDescent="0.15">
      <c r="A14" s="17" t="s">
        <v>21</v>
      </c>
    </row>
    <row r="15" spans="1:1" ht="53.1" customHeight="1" x14ac:dyDescent="0.15">
      <c r="A15" s="1" t="s">
        <v>57</v>
      </c>
    </row>
    <row r="17" spans="1:1" x14ac:dyDescent="0.15">
      <c r="A17" s="10" t="s">
        <v>22</v>
      </c>
    </row>
    <row r="18" spans="1:1" ht="90" x14ac:dyDescent="0.15">
      <c r="A18" s="1" t="s">
        <v>24</v>
      </c>
    </row>
    <row r="19" spans="1:1" ht="43.35" customHeight="1" x14ac:dyDescent="0.15">
      <c r="A19" s="1" t="s">
        <v>58</v>
      </c>
    </row>
    <row r="20" spans="1:1" ht="33.6" customHeight="1" x14ac:dyDescent="0.15">
      <c r="A20" s="1" t="s">
        <v>23</v>
      </c>
    </row>
    <row r="21" spans="1:1" ht="33.6" customHeight="1" x14ac:dyDescent="0.15">
      <c r="A21" s="1" t="s">
        <v>52</v>
      </c>
    </row>
    <row r="23" spans="1:1" x14ac:dyDescent="0.15">
      <c r="A23" s="13" t="s">
        <v>11</v>
      </c>
    </row>
    <row r="24" spans="1:1" ht="39.6" customHeight="1" x14ac:dyDescent="0.15">
      <c r="A24" s="1" t="s">
        <v>59</v>
      </c>
    </row>
    <row r="26" spans="1:1" s="3" customFormat="1" x14ac:dyDescent="0.15">
      <c r="A26" s="23" t="s">
        <v>51</v>
      </c>
    </row>
    <row r="27" spans="1:1" ht="56.25" x14ac:dyDescent="0.15">
      <c r="A27" s="1" t="s">
        <v>60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79FB61CF317FA4689E23F83238B5213" ma:contentTypeVersion="21" ma:contentTypeDescription="Ein neues Dokument erstellen." ma:contentTypeScope="" ma:versionID="1b6c2fffe1b27bf61844e21f09ccd9d2">
  <xsd:schema xmlns:xsd="http://www.w3.org/2001/XMLSchema" xmlns:xs="http://www.w3.org/2001/XMLSchema" xmlns:p="http://schemas.microsoft.com/office/2006/metadata/properties" xmlns:ns2="c5be0a8a-2ec2-4bd6-a9c0-6110b76b309c" xmlns:ns3="1fe1d998-5511-4f06-9ce7-f75b48b54738" targetNamespace="http://schemas.microsoft.com/office/2006/metadata/properties" ma:root="true" ma:fieldsID="e57749adb53162589e540f4dbf78ffa8" ns2:_="" ns3:_="">
    <xsd:import namespace="c5be0a8a-2ec2-4bd6-a9c0-6110b76b309c"/>
    <xsd:import namespace="1fe1d998-5511-4f06-9ce7-f75b48b547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e0a8a-2ec2-4bd6-a9c0-6110b76b3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bc16e23-8508-4027-a0bd-27e92fe957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e1d998-5511-4f06-9ce7-f75b48b5473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26be3375-961b-4130-b908-f9f645ca9122}" ma:internalName="TaxCatchAll" ma:showField="CatchAllData" ma:web="1fe1d998-5511-4f06-9ce7-f75b48b547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e1d998-5511-4f06-9ce7-f75b48b54738" xsi:nil="true"/>
    <lcf76f155ced4ddcb4097134ff3c332f xmlns="c5be0a8a-2ec2-4bd6-a9c0-6110b76b30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3A8B78-1E1C-4D0F-B72E-25A5CD067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e0a8a-2ec2-4bd6-a9c0-6110b76b309c"/>
    <ds:schemaRef ds:uri="1fe1d998-5511-4f06-9ce7-f75b48b547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63375A-73E4-414D-B368-9C96E06861A7}">
  <ds:schemaRefs>
    <ds:schemaRef ds:uri="http://schemas.microsoft.com/sharepoint/v3/contenttype/forms"/>
  </ds:schemaRefs>
</ds:datastoreItem>
</file>

<file path=customXml/itemProps3.xml><?xml version="1.0" encoding="utf-8"?>
<ds:datastoreItem xmlns:ds="http://schemas.openxmlformats.org/officeDocument/2006/customXml" ds:itemID="{FEA4583F-030C-4018-B3EB-8AC94FE2D4AB}">
  <ds:schemaRefs>
    <ds:schemaRef ds:uri="http://schemas.microsoft.com/office/2006/metadata/properties"/>
    <ds:schemaRef ds:uri="http://schemas.microsoft.com/office/infopath/2007/PartnerControls"/>
    <ds:schemaRef ds:uri="1fe1d998-5511-4f06-9ce7-f75b48b54738"/>
    <ds:schemaRef ds:uri="c5be0a8a-2ec2-4bd6-a9c0-6110b76b309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Selbstdeklaration</vt:lpstr>
      <vt:lpstr>Hilfstabelle</vt:lpstr>
      <vt:lpstr>Anleitung (Intern)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 Silvia CSP AG</dc:creator>
  <cp:keywords/>
  <dc:description/>
  <cp:lastModifiedBy>Grando Alicia eHealth Suisse</cp:lastModifiedBy>
  <cp:revision/>
  <cp:lastPrinted>2023-04-11T12:27:13Z</cp:lastPrinted>
  <dcterms:created xsi:type="dcterms:W3CDTF">2022-06-14T08:35:44Z</dcterms:created>
  <dcterms:modified xsi:type="dcterms:W3CDTF">2024-08-13T15:23:13Z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0x010100879FB61CF317FA4689E23F83238B5213</vt:lpwstr>
  </property>
  <property fmtid="{D5CDD505-2E9C-101B-9397-08002B2CF9AE}" pid="3" name="MediaServiceImageTags">
    <vt:lpwstr/>
  </property>
</Properties>
</file>