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db.intra.admin.ch\BAG$\Org\DTS_DT\eHS\Aktenplan2019\500 Information und Befähigung\_1100 Webseite\_100 eHealth Suisse\03_Projets 2024\EPD-Anbindung\Selbstdeklarationsformular\"/>
    </mc:Choice>
  </mc:AlternateContent>
  <xr:revisionPtr revIDLastSave="0" documentId="8_{66CCFB2A-BBB6-429E-8640-7D0667D29DCE}" xr6:coauthVersionLast="47" xr6:coauthVersionMax="47" xr10:uidLastSave="{00000000-0000-0000-0000-000000000000}"/>
  <bookViews>
    <workbookView xWindow="-120" yWindow="-120" windowWidth="29040" windowHeight="15720" xr2:uid="{68986CF8-5F9C-4BA6-B045-3AB2A359270E}"/>
  </bookViews>
  <sheets>
    <sheet name="Selbstdeklaration" sheetId="1" r:id="rId1"/>
    <sheet name="Hilfstabelle" sheetId="2" state="hidden" r:id="rId2"/>
    <sheet name="Anleitung (Intern)"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2" l="1"/>
  <c r="D7" i="2"/>
  <c r="D6" i="2"/>
  <c r="D5" i="2"/>
  <c r="D15" i="2" s="1"/>
  <c r="G28" i="2"/>
  <c r="G29" i="2"/>
  <c r="G30" i="2"/>
  <c r="G19" i="2"/>
  <c r="G20" i="2"/>
  <c r="G21" i="2"/>
  <c r="G22" i="2"/>
  <c r="G23" i="2"/>
  <c r="G24" i="2"/>
  <c r="G25" i="2"/>
  <c r="G26" i="2"/>
  <c r="G27" i="2"/>
  <c r="G18" i="2"/>
  <c r="G17" i="2"/>
  <c r="G16" i="2"/>
  <c r="G15" i="2"/>
  <c r="G11" i="2"/>
  <c r="G12" i="2"/>
  <c r="G13" i="2"/>
  <c r="G14" i="2"/>
  <c r="G10" i="2"/>
  <c r="G6" i="2"/>
  <c r="G7" i="2"/>
  <c r="G8" i="2"/>
  <c r="G9" i="2"/>
  <c r="G5" i="2"/>
  <c r="G4" i="2"/>
  <c r="F81" i="2"/>
  <c r="D16" i="2" l="1"/>
  <c r="D17" i="2" s="1"/>
  <c r="G3" i="2"/>
  <c r="D5" i="1" s="1"/>
  <c r="D18" i="2" l="1"/>
  <c r="D14" i="2" s="1"/>
</calcChain>
</file>

<file path=xl/sharedStrings.xml><?xml version="1.0" encoding="utf-8"?>
<sst xmlns="http://schemas.openxmlformats.org/spreadsheetml/2006/main" count="154" uniqueCount="129">
  <si>
    <t>Selbstdeklaration EPD-Anbindungsfähigkeit</t>
  </si>
  <si>
    <t>Hier den Firmennamen / Hersteller eintragen</t>
  </si>
  <si>
    <t>Erreichte Integrationstiefe:</t>
  </si>
  <si>
    <t>Hier das deklarierte Primärsystem inkl. Version des Systems eintragen</t>
  </si>
  <si>
    <t xml:space="preserve">Nr. </t>
  </si>
  <si>
    <t>Anwendungsfall</t>
  </si>
  <si>
    <t>Technische Standards</t>
  </si>
  <si>
    <t>Pflicht*</t>
  </si>
  <si>
    <t>Erfüllt?</t>
  </si>
  <si>
    <t>Bemerkung</t>
  </si>
  <si>
    <t>Integrationstiefe 0 - Keine Anbindung des Primärsystems an das EPD</t>
  </si>
  <si>
    <t>Unsere Lösung generiert PDF-Dokumente mindestens im PDF/A-1 oder PDF/A-2 Format.</t>
  </si>
  <si>
    <t>Technische Anforderung an das Primärsystem.</t>
  </si>
  <si>
    <t>X</t>
  </si>
  <si>
    <t>Ja</t>
  </si>
  <si>
    <t>Integrationstiefe 1 - Diese Stufe umfasst einen Aufruf des EPD-Portals aus dem Primärsystem</t>
  </si>
  <si>
    <t>Unsere Lösung ermöglicht einen Absprung (Schaltfläche) zum EPD-Portal meiner (Stamm-) Gemeinschaft.</t>
  </si>
  <si>
    <t>Aufruf des entsprechenden Weblinks.</t>
  </si>
  <si>
    <t xml:space="preserve">Unsere Lösung verwendet einen mit dem EPD identischen Zeitgeber und sorgt damit für konsistente Zeitstempel.  </t>
  </si>
  <si>
    <t xml:space="preserve">Profil: CT
Akteur: Time Client
Transaktion: Maintain Time [ITI-1]
</t>
  </si>
  <si>
    <t>Unsere Lösung erfüllt die grundlegenden Sicherheitsanforderung an die Kommunikation mit dem EPD.</t>
  </si>
  <si>
    <t xml:space="preserve">Profil: ATNA
Akteur: Secure Application
Transaktion: Node Authentication [ITI-19]
</t>
  </si>
  <si>
    <t xml:space="preserve">Unsere Lösung unterstützt beim Aufruf des EPD-Portals Single-Sign-On. </t>
  </si>
  <si>
    <t xml:space="preserve">Kein IHE Standard
Standard: SAML 2
Transaktion: Artifact Resolution Protocol </t>
  </si>
  <si>
    <t>Nein</t>
  </si>
  <si>
    <t>Unsere Lösung übermittelt beim Aufruf des EPD-Portals Kontextinformationen des entsprechenden Patienten, damit nach dem Einloggen das EPD des entsprechenden Patienten geöffnet ist, sofern dieser Patient über ein EPD verfügt.</t>
  </si>
  <si>
    <t>HTTP-Standard für Parameter-Mitgabe bei Aufruf 1.</t>
  </si>
  <si>
    <t>Integrationstiefe 2.1 - Das Primärsystem prüft, ob ein EPD vorhanden ist</t>
  </si>
  <si>
    <t>Unsere Lösung prüft anhand demografischer Daten, ob ein Patient / eine Patientin über ein EPD verfügt.</t>
  </si>
  <si>
    <t>Das Primärsystem muss die UPI-Abfrage oder eine proprietäre Schnittstelle zur entsprechenden Gemeinschaft unterstützen.</t>
  </si>
  <si>
    <t xml:space="preserve">Die einmalige Registrierung (Verlinkung mit dem MPI) der Patienten im EPD, kann man direkt aus unserem Primärsystem machen.  </t>
  </si>
  <si>
    <t>Profil: PIXV3
Akteur: Patient Identity Source
Transaktion: Patient Identity Feed [ITI-44]</t>
  </si>
  <si>
    <t>Unser Primärsystem kennzeichnet Patienten die ein EPD haben. Diese Kennzeichnung geschieht automatisch nach erfolgter Prüfung auf Vorhandensein eines EPD und soll für Mitarbeitende der Gesundheitseinrichtung auf einen Blick ersichtlich sein.</t>
  </si>
  <si>
    <t>Funktionale Anforderung an die Lösung.</t>
  </si>
  <si>
    <t>Unsere Lösung prüft bei der Terminvergabe für Patienten automatisch, ob der entsprechende Patient über ein EPD verfügt.</t>
  </si>
  <si>
    <t>Zeitpunkt der Prüfung: Funktionale Anforderung an die Lösung.
Prüfung: Das Primärsystem muss die UPI-Abfrage oder eine proprietäre Schnittstelle zur entsprechenden Gemeinschaft unterstützen.</t>
  </si>
  <si>
    <t xml:space="preserve">Das Primärsystem muss die UPI-Abfrage oder eine proprietäre Schnittstelle zur entsprechenden Gemeinschaft unterstützen. </t>
  </si>
  <si>
    <t xml:space="preserve">Unsere Lösung bietet die Möglichkeit das Intervall für die Abstände der automatischen Prüfung auf ein EPD in meinem Primärsystem selbst definieren. </t>
  </si>
  <si>
    <t>Integrationstiefe 2.2 - Das Primärsystem ermöglicht den Dokumentenaustausch (Up- und Download)</t>
  </si>
  <si>
    <t>Grundvoraussetzung</t>
  </si>
  <si>
    <t>Für einen lesenden und/oder schreibenden Zugriff auf Dokumente muss das Profil PIXV3 implementiert sein</t>
  </si>
  <si>
    <t>Profil : PIXV3
Akteur: Patient Identitfier Cross Reference Consumer
Transaktion: PIXV3 Query [ITI-45]</t>
  </si>
  <si>
    <t>Für einen lesenden und/oder schreibenden Zugriff auf Metadaten muss das Profil XUA implementiert sein</t>
  </si>
  <si>
    <t>Profil: XUA
Akteur: X-Service User 
Transaktion: Provide X-User Assertion [ITI-40]</t>
  </si>
  <si>
    <t xml:space="preserve">Unsere Lösung ermöglicht den automatischen Upload erstellter PDF-Dokumente ins EPD. 
Dazu unterstützt unser Primärsystem die Definition der als behandlungsrelevant geltenden Dokumente in den Grundeinstellungen. </t>
  </si>
  <si>
    <t xml:space="preserve">Unsere Lösung unterstützt eine Mapping-Tabelle, über welche die im Primärsystem verwendeten Dokumententypen und -klassen, auf die im EPD-Kontext verwendeten Metadaten umgeschrieben/transkodiert werden. 
Dieses Umschreiben funktioniert in beide Richtungen und automatisiert; beim Herunterladen wie auch beim Hochladen. </t>
  </si>
  <si>
    <t xml:space="preserve">Unsere Lösung bietet die Möglichkeit für Informationen manuell eine Zeitverzögerung zwischen der Freigabe des Dokumentes und dem Hochladen ins EPD zu hinterlegen. </t>
  </si>
  <si>
    <t xml:space="preserve">Unsere Lösung bietet die Funktion einer automatisierten regelmässigen Erstellung von PDF-Dokumenten und deren Upload ins EPD. 
Beispiel der Spitex: Einmal pro Woche erstellt das Primärsystem einen Pflegebericht anhand der Pflegedokumentation der letzten 7 Tage. </t>
  </si>
  <si>
    <t xml:space="preserve">Unsere Lösung erstellt eine Protokollierung des technischen Users, welche Transaktionen automatisch gemacht wurden. </t>
  </si>
  <si>
    <t>Profil: ATNA
Akteur: Secure Application oder Secure Node
Transaktion: Record Audit Event [ITI-20]</t>
  </si>
  <si>
    <t>Profil: XDS.b 
Akteur: Document Consumer
Transaktion: Registry Stored Query [ITI-18]</t>
  </si>
  <si>
    <t xml:space="preserve">Unser Primärsystem prüft, ob es im EPD eines Patienten / einer Patientin seit dem letzten Zugriff der Gesundheitseinrichtung Änderungen gab und kann dies anzeigen, falls es Änderungen gegeben hat.
Technische Bedingung: Patient muss angewählt sein. </t>
  </si>
  <si>
    <t xml:space="preserve">Die Lösung muss nach der Auswahl des Patienten eine Abfrage der Dokument-Metadaten ausführen und erkennen, ob neue Informationen hinzugekommen sind. 
Technische Anforderung:
Profil: XDS.b 
Akteur: Document Consumer
Transaktion: Registry Stored Query [ITI-18] </t>
  </si>
  <si>
    <t>Unsere Lösung ist in der Lage, der zugriffsberechtigten Person eine Meldung auszugeben, sobald neue Informationen im EPD vorliegen.</t>
  </si>
  <si>
    <t>Generieren der Meldung: Funktionale Anforderung an die Lösung
Abfrage gemäss Anforderung 2.216</t>
  </si>
  <si>
    <t>Die Darstellung der Daten ist eine funktionale Anforderung an die Lösung.
Technische Anforderung: 
Profil: XDS.b 
Akteur: Document Consumer
Transaktion: Registry Stored Query [ITI-18]</t>
  </si>
  <si>
    <t>Unsere Lösung ermöglicht den direkten Download und die Speicherung von Dokumenten aus der Übersichtsliste im Primärsystem.</t>
  </si>
  <si>
    <t>Möglichkeit zur Auswahl: Funktionale Anforderung an die Benutzeroberfläche des Primärsystems.
Download: Das Primärsystem muss den IHE-Document-Consumer des XDS.b Profils implementieren.</t>
  </si>
  <si>
    <t>Die Sortierung der in der Lösung angezeigten Informationen, kann durch den Benutzer bestimmt werden (alphabetisch nach Dateinamen, chronologisch nach Erstellungsdatum, etc.).</t>
  </si>
  <si>
    <t>Unsere Lösung ermöglicht das Filtern der im EPD liegenden Dokumente nach Dokumenttyp und -klasse.</t>
  </si>
  <si>
    <t>*Anforderung muss im Primärsystem umgesetzt sein, damit die entsprechende Integrationstiefe erreicht wird.</t>
  </si>
  <si>
    <t>Logik / Zählung für automatische Ausgabe der Integrationsstufe in Feld D2 - F2</t>
  </si>
  <si>
    <t>Alle Pflichtfelder pro Integrationstufe erfüllt? (Angaben aus Spalte E)</t>
  </si>
  <si>
    <t>Summe</t>
  </si>
  <si>
    <t>Integrationstiefe 0</t>
  </si>
  <si>
    <t>Integrationstiefe 1</t>
  </si>
  <si>
    <t>Integrationstiefe 2.1</t>
  </si>
  <si>
    <t>Integrationstiefe 2.2</t>
  </si>
  <si>
    <t>Zählung für leere Felder in Spalte E</t>
  </si>
  <si>
    <t xml:space="preserve">Summe </t>
  </si>
  <si>
    <t>Integrationsstufe 0 (E7)</t>
  </si>
  <si>
    <t xml:space="preserve">Anwendungsfälle </t>
  </si>
  <si>
    <t>Unser Primärsystem bietet mir eine Übersicht über die im EPD liegenden Informationen, für die ein Mitarbeiter oder eine Mitarbeiterin einer Gesundheitseinrichtung zugriffsberechtigt ist, inkl. Dateiname, Dateityp, Dateiklasse und Erstellungsdatum.</t>
  </si>
  <si>
    <t>Anleitung zur Bewirtschaftung des Excel-Dokumentes</t>
  </si>
  <si>
    <t xml:space="preserve">1. Das Excel-Blatt und die Arbeitsmappe sind gesperrt. Durch Anbieter, die die Selbstdeklaration ausfüllen, können nur die gelb markierten Felder ausgefüllt werden. </t>
  </si>
  <si>
    <t xml:space="preserve">Automatismen / Formeln </t>
  </si>
  <si>
    <t>Antworten für Spalte E</t>
  </si>
  <si>
    <t xml:space="preserve">Hier sind die Listenwerte für die Beantwortung der Anwendungsfälle in Spalte E auf dem Blatt "Selbstdeklaration" hinterlegt. </t>
  </si>
  <si>
    <t>Bezeichnung</t>
  </si>
  <si>
    <t>Formel</t>
  </si>
  <si>
    <t>1. Alle Pflichtfelder pro Integrationstufe erfüllt? (Angaben aus Spalte E)</t>
  </si>
  <si>
    <t>2. Logik / Zählung für automatische Ausgabe der Integrationsstufe in Feld D2 - F2</t>
  </si>
  <si>
    <t xml:space="preserve">Mit dieser Logik wird verhindert, dass eine hohe Integrationstiefe ausgegeben wird, obwohl Pflichtanforderungen aus niedrigeren Integrationstiefen nicht erfüllt wurden. </t>
  </si>
  <si>
    <t xml:space="preserve">In den Zellen D15 - D19 wird die Prüfung auf Erreichung der Integrationstiefe gemacht. Wurde die Integrationstiefe erreicht, erhält die erreichte Integrationstiefe einen Wert:
Tiefe 0 = 1
Tiefe 1 = 2
Tiefe 2.1 = 3
Tiefe 2.2 = 5
Tiefe 2.3 = 7
Tiefe 3 = 11 </t>
  </si>
  <si>
    <t>E11</t>
  </si>
  <si>
    <t>E12</t>
  </si>
  <si>
    <t>E13</t>
  </si>
  <si>
    <t>E14</t>
  </si>
  <si>
    <t>E18</t>
  </si>
  <si>
    <t>E19</t>
  </si>
  <si>
    <t>E20</t>
  </si>
  <si>
    <t>E21</t>
  </si>
  <si>
    <t>E22</t>
  </si>
  <si>
    <t>Integationsstufe 2.1 (E17)</t>
  </si>
  <si>
    <t>Integrationsstufe 1 (E10)</t>
  </si>
  <si>
    <t>E27</t>
  </si>
  <si>
    <t>E29</t>
  </si>
  <si>
    <t>E30</t>
  </si>
  <si>
    <t>E31</t>
  </si>
  <si>
    <t>E32</t>
  </si>
  <si>
    <t>E33</t>
  </si>
  <si>
    <t>E34</t>
  </si>
  <si>
    <t>E35</t>
  </si>
  <si>
    <t>E36</t>
  </si>
  <si>
    <t>E37</t>
  </si>
  <si>
    <t>E38</t>
  </si>
  <si>
    <t>E39</t>
  </si>
  <si>
    <t>E40</t>
  </si>
  <si>
    <t>E41</t>
  </si>
  <si>
    <t>Integrationsstufe 2.2 (E26)</t>
  </si>
  <si>
    <t>Zelle D-F2, Blatt "Selbstdeklaration"</t>
  </si>
  <si>
    <r>
      <t xml:space="preserve">In Zelle D14 wird der erreichte Gesamtwert summiert. </t>
    </r>
    <r>
      <rPr>
        <b/>
        <sz val="9"/>
        <color theme="1"/>
        <rFont val="Verdana"/>
        <family val="2"/>
      </rPr>
      <t>Dieser Wert dient als Grundlage für die automatische Ausgabe der Integrationstiefe auf dem Blatt "Selbstdeklaration" in Feld D-F2</t>
    </r>
  </si>
  <si>
    <t xml:space="preserve">2. Für die Erreichung einer Integrationstiefe müssen alle Pflicht-Anforderungen (mit X in Spalte D gekennzeichnet) mit "Ja" beantwortet sein. </t>
  </si>
  <si>
    <t xml:space="preserve">3. Die Integrationstiefen sind aufeinander aufbauend. Für das Erreichen der nächsten Integrationstiefe müssen alle Pflicht-Anforderungen der vorherigen Integrationstiefe erreicht sein. </t>
  </si>
  <si>
    <r>
      <t>4. Damit in der Zelle D-F2 eine Integrationstiefe angegeben wird, müssen alle Anforderungen mit "Ja" oder "Nein" ausgefüllt sein. Solange nicht alle Anforderungen beantwortet wurden, erscheint die Meldung "Anwendungsfälle nicht vollständige ausgefüllt. Bitte rot umrandete Felder ergänzen</t>
    </r>
    <r>
      <rPr>
        <b/>
        <sz val="9"/>
        <color theme="1"/>
        <rFont val="Verdana"/>
        <family val="2"/>
      </rPr>
      <t>"</t>
    </r>
  </si>
  <si>
    <t xml:space="preserve">5. Vor der Publikation des Excel-Dokumentes auf der Webseite sind die beiden Blätter "Hilfstabelle" &amp; "Anleitung (Intern) auszublenden. </t>
  </si>
  <si>
    <t>Informationen: 
1. Bitte füllen Sie alle gelb markierten Felder aus
2. Für die Erreichung einer Integrationstiefe müssen alle Pflicht-Anforderungen (mit X in Spalte D gekennzeichnet) mit "Ja" in Spalte E beantwortet sein. 
3. Die Integrationstiefen sind aufeinander aufbauend. Für das Erreichen der nächsten Integrationstiefe müssen alle Pflicht-Anforderungen der vorherigen Integrationstiefe erreicht sein. 
4. Damit in der Zelle D-F2 eine Integrationstiefe angegeben wird, müssen alle Anforderungen mit "Ja" oder "Nein" ausgefüllt sein. Solange nicht alle Anforderungen beantwortet wurden, erscheint die Meldung "Anwendungsfälle nicht vollständige ausgefüllt. Bitte rot umrandete Felder ergänzen"</t>
  </si>
  <si>
    <t xml:space="preserve">Die Formel in den Zellen D5 - D9 prüft alle Pflicht-Anforderungen. Wurden alle Pflichtanforderungen einer Integrationstiefe mit "Ja" beantwortet, erscheint der Text "Integrationstiefe &lt;&gt; erreicht". Diese Information wird für die automatische Ausgabe der Integrationstiefe (Nr. 2 - Blauer Bereicht) benötigt. </t>
  </si>
  <si>
    <t xml:space="preserve">Nur wenn die vorherige Integrationstiefe erreicht wurde, werden den höheren Integrationstiefen die Werte vergeben. Falls die vorherige Integrationstiefe nicht erreicht wurde, wird für alle höheren Integrationstiefen der Wert 0 vergeben. </t>
  </si>
  <si>
    <r>
      <t xml:space="preserve">In den Zellen G4 - G34 wird geprüft, ob die alle Anforderungen mit "Ja" oder "Nein" beantwortet wurden. Ein leeres Feld erhält den Wert 1. In Zelle G3 werden die Werte von G4 - G34 summiert. </t>
    </r>
    <r>
      <rPr>
        <b/>
        <sz val="9"/>
        <color theme="1"/>
        <rFont val="Verdana"/>
        <family val="2"/>
      </rPr>
      <t xml:space="preserve">Der Wert in G3 wird in Zelle D-F2 auf dem Blatt "Selbsteklaration" benötigt. </t>
    </r>
  </si>
  <si>
    <r>
      <t xml:space="preserve">Für die automatische Ausgabe der erreichten Integrationsstufe oder der Meldung, dass das Formular unvollständig ist, werden die beiden </t>
    </r>
    <r>
      <rPr>
        <b/>
        <sz val="9"/>
        <color theme="1"/>
        <rFont val="Verdana"/>
        <family val="2"/>
      </rPr>
      <t>Zellen D14 und G3</t>
    </r>
    <r>
      <rPr>
        <sz val="9"/>
        <color theme="1"/>
        <rFont val="Verdana"/>
        <family val="2"/>
      </rPr>
      <t xml:space="preserve"> aus dem Blatt "Hilfstabelle" verwendet. Ist die Summe im Feld G3 &gt; 0 erscheint die Meldung "Anwendungsfälle nicht vollständige ausgefüllt. Bitte rot umrandete Felder ergänzen". Wurden alle Felder ausgefüllt, wird die gemäss Zelle G3 erreichte Integrationstiefe aufgeführt. </t>
    </r>
  </si>
  <si>
    <t xml:space="preserve">Dokumente müssen abgerufen werden können, sowie manuell herauf- und heruntergeladen werden können. </t>
  </si>
  <si>
    <t>Profil: XDS.b 
Akteur: Document Source
Transaktion: Provide and Register Document Set [ITI-41]</t>
  </si>
  <si>
    <t>PDF-Erstellung: Funktionale Anforderung an die Lösung
Upload:
Profil: XDS.b 
Akteur: Document Source
Transaktion: Provide and Register Document Set [ITI-41]</t>
  </si>
  <si>
    <t xml:space="preserve">Unsere Lösung prüft, ob behandlungsrelevante Informationen im EPD vorhanden sind, für welche die Gesundheitsfachperson/Hilfsperson der Gesundheitseinrichtung berechtigt ist/sind. </t>
  </si>
  <si>
    <t>Unsere Lösung bietet die Funktion, in regelmässigen Abständen automatisiert zu prüfen, ob der Patient über ein aktives EPD verfügt.
Voraussetzung: An der Arbeitsstation, von welcher die Abfrage gemacht wird, muss man als Hilfsperson/Gesundheitsfachperson EPD-konform eingeloggt sein.</t>
  </si>
  <si>
    <t xml:space="preserve">Profil: XDS.b
Akteur: Document Consumer, Document Source
Transaktion : Provide and Register Document Set [ITI-41], Retrieve Document Set [ITI-43] </t>
  </si>
  <si>
    <t>Metadaten von im EPD liegenden Dokumenten können direkt aus unserer Lösung geändert werden. Dies ist entweder mittels Aktualisierung der Dokumentenmetadaten via RMU-Profil oder alternativ durch einen Ersatz einer Dokumentenversion via XDS.b Document Replacement Option möglich.</t>
  </si>
  <si>
    <t xml:space="preserve">Profil: RMU 
Akteur: Update Initiator
Transaktion: Restricted Update Document Set [ITI-92]
Profil: XDS.b
Option: Document Replacement Option
Akteur: Document Source
Transaktion: Provide and Register Document Set-b [ITI-41]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</si>
</sst>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Verdana"/>
      <family val="2"/>
    </font>
    <font>
      <b/>
      <sz val="9"/>
      <color theme="1"/>
      <name val="Verdana"/>
      <family val="2"/>
    </font>
    <font>
      <i/>
      <sz val="9"/>
      <color theme="1"/>
      <name val="Verdana"/>
      <family val="2"/>
    </font>
    <font>
      <b/>
      <sz val="12"/>
      <color theme="1"/>
      <name val="Verdana"/>
      <family val="2"/>
    </font>
    <font>
      <sz val="12"/>
      <color theme="1"/>
      <name val="Verdana"/>
      <family val="2"/>
    </font>
    <font>
      <b/>
      <sz val="9"/>
      <name val="Verdana"/>
      <family val="2"/>
    </font>
    <font>
      <b/>
      <sz val="11"/>
      <color theme="1"/>
      <name val="Verdana"/>
      <family val="2"/>
    </font>
    <font>
      <sz val="8"/>
      <name val="Verdana"/>
      <family val="2"/>
    </font>
    <font>
      <b/>
      <sz val="11"/>
      <color theme="0"/>
      <name val="Verdana"/>
      <family val="2"/>
    </font>
    <font>
      <b/>
      <i/>
      <sz val="9"/>
      <color rgb="FFFF0000"/>
      <name val="Verdana"/>
      <family val="2"/>
    </font>
  </fonts>
  <fills count="10">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499984740745262"/>
        <bgColor indexed="64"/>
      </patternFill>
    </fill>
  </fills>
  <borders count="5">
    <border>
      <left/>
      <right/>
      <top/>
      <bottom/>
      <diagonal/>
    </border>
    <border>
      <left style="dashed">
        <color indexed="64"/>
      </left>
      <right style="dashed">
        <color indexed="64"/>
      </right>
      <top style="dashed">
        <color indexed="64"/>
      </top>
      <bottom style="dashed">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61">
    <xf numFmtId="0" fontId="0" fillId="0" borderId="0" xfId="0"/>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center"/>
    </xf>
    <xf numFmtId="0" fontId="0" fillId="2" borderId="1" xfId="0" applyFill="1" applyBorder="1" applyAlignment="1" applyProtection="1">
      <alignment horizontal="left" vertical="top"/>
      <protection locked="0"/>
    </xf>
    <xf numFmtId="0" fontId="0" fillId="2" borderId="1" xfId="0" applyFill="1" applyBorder="1" applyAlignment="1" applyProtection="1">
      <alignment horizontal="center" vertical="top"/>
      <protection locked="0"/>
    </xf>
    <xf numFmtId="0" fontId="6" fillId="0" borderId="0" xfId="0" applyFont="1" applyAlignment="1">
      <alignment horizontal="left" vertical="top" wrapText="1"/>
    </xf>
    <xf numFmtId="0" fontId="5" fillId="5" borderId="0" xfId="0" applyFont="1" applyFill="1"/>
    <xf numFmtId="0" fontId="0" fillId="5" borderId="0" xfId="0" applyFill="1"/>
    <xf numFmtId="0" fontId="1" fillId="6" borderId="0" xfId="0" applyFont="1" applyFill="1" applyAlignment="1">
      <alignment horizontal="left" vertical="top"/>
    </xf>
    <xf numFmtId="0" fontId="0" fillId="6" borderId="0" xfId="0" applyFill="1"/>
    <xf numFmtId="0" fontId="0" fillId="6" borderId="0" xfId="0" applyFill="1" applyAlignment="1">
      <alignment horizontal="left" vertical="center"/>
    </xf>
    <xf numFmtId="0" fontId="1" fillId="7" borderId="0" xfId="0" applyFont="1" applyFill="1"/>
    <xf numFmtId="0" fontId="0" fillId="7" borderId="0" xfId="0" applyFill="1" applyAlignment="1">
      <alignment horizontal="left" vertical="top"/>
    </xf>
    <xf numFmtId="0" fontId="0" fillId="7" borderId="0" xfId="0" applyFill="1"/>
    <xf numFmtId="0" fontId="0" fillId="7" borderId="0" xfId="0" applyFill="1" applyAlignment="1">
      <alignment horizontal="left" vertical="center"/>
    </xf>
    <xf numFmtId="0" fontId="1" fillId="2" borderId="0" xfId="0" applyFont="1" applyFill="1"/>
    <xf numFmtId="0" fontId="0" fillId="2" borderId="0" xfId="0" applyFill="1"/>
    <xf numFmtId="0" fontId="1" fillId="6" borderId="0" xfId="0" applyFont="1" applyFill="1"/>
    <xf numFmtId="0" fontId="2" fillId="6" borderId="0" xfId="0" applyFont="1" applyFill="1"/>
    <xf numFmtId="0" fontId="2" fillId="6" borderId="0" xfId="0" applyFont="1" applyFill="1" applyAlignment="1">
      <alignment horizontal="left" vertical="top"/>
    </xf>
    <xf numFmtId="0" fontId="5" fillId="0" borderId="0" xfId="0" applyFont="1"/>
    <xf numFmtId="0" fontId="1" fillId="8" borderId="0" xfId="0" applyFont="1" applyFill="1" applyAlignment="1">
      <alignment horizontal="left" vertical="top" wrapText="1"/>
    </xf>
    <xf numFmtId="0" fontId="8" fillId="9" borderId="0" xfId="0" applyFont="1" applyFill="1" applyAlignment="1">
      <alignment horizontal="left" vertical="top" wrapText="1"/>
    </xf>
    <xf numFmtId="0" fontId="5"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righ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protection locked="0"/>
    </xf>
    <xf numFmtId="0" fontId="2" fillId="0" borderId="0" xfId="0" applyFont="1" applyAlignment="1" applyProtection="1">
      <alignment horizontal="left" vertical="top"/>
      <protection locked="0"/>
    </xf>
    <xf numFmtId="0" fontId="1" fillId="3" borderId="1" xfId="0" applyFont="1" applyFill="1" applyBorder="1" applyAlignment="1" applyProtection="1">
      <alignment horizontal="left" vertical="center"/>
      <protection locked="0"/>
    </xf>
    <xf numFmtId="0" fontId="1" fillId="3" borderId="1" xfId="0" applyFont="1" applyFill="1" applyBorder="1" applyAlignment="1" applyProtection="1">
      <alignment horizontal="center" vertical="center"/>
      <protection locked="0"/>
    </xf>
    <xf numFmtId="0" fontId="0" fillId="0" borderId="1" xfId="0"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0" fillId="0" borderId="1" xfId="0"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0" borderId="0" xfId="0" applyFont="1" applyAlignment="1" applyProtection="1">
      <alignment horizontal="left" vertical="top"/>
      <protection locked="0"/>
    </xf>
    <xf numFmtId="0" fontId="1"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0" fillId="0" borderId="1" xfId="0" applyFill="1" applyBorder="1" applyAlignment="1">
      <alignment horizontal="left" vertical="top" wrapText="1"/>
    </xf>
    <xf numFmtId="0" fontId="0" fillId="0" borderId="0" xfId="0" applyAlignment="1" applyProtection="1">
      <alignment horizontal="left" vertical="center" wrapText="1"/>
      <protection locked="0"/>
    </xf>
    <xf numFmtId="0" fontId="9" fillId="2" borderId="0" xfId="0" applyFont="1" applyFill="1" applyAlignment="1" applyProtection="1">
      <alignment vertical="center"/>
      <protection locked="0"/>
    </xf>
    <xf numFmtId="0" fontId="9" fillId="2" borderId="0" xfId="0" applyFont="1" applyFill="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cellXfs>
  <cellStyles count="1">
    <cellStyle name="Standard" xfId="0" builtinId="0"/>
  </cellStyles>
  <dxfs count="4">
    <dxf>
      <font>
        <color rgb="FFFF0000"/>
      </font>
      <fill>
        <patternFill>
          <bgColor theme="0"/>
        </patternFill>
      </fill>
      <border>
        <left style="thin">
          <color rgb="FFFF0000"/>
        </left>
        <right style="thin">
          <color rgb="FFFF0000"/>
        </right>
        <top style="thin">
          <color rgb="FFFF0000"/>
        </top>
        <bottom style="thin">
          <color rgb="FFFF0000"/>
        </bottom>
      </border>
    </dxf>
    <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dxf>
    <dxf>
      <fill>
        <patternFill>
          <bgColor theme="9" tint="0.79998168889431442"/>
        </patternFill>
      </fill>
    </dxf>
    <dxf>
      <fill>
        <patternFill patternType="solid">
          <bgColor theme="7"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243840</xdr:colOff>
      <xdr:row>0</xdr:row>
      <xdr:rowOff>137162</xdr:rowOff>
    </xdr:from>
    <xdr:to>
      <xdr:col>2</xdr:col>
      <xdr:colOff>49680</xdr:colOff>
      <xdr:row>3</xdr:row>
      <xdr:rowOff>27241</xdr:rowOff>
    </xdr:to>
    <xdr:sp macro="" textlink="">
      <xdr:nvSpPr>
        <xdr:cNvPr id="2" name="Ellipse 1">
          <a:extLst>
            <a:ext uri="{FF2B5EF4-FFF2-40B4-BE49-F238E27FC236}">
              <a16:creationId xmlns:a16="http://schemas.microsoft.com/office/drawing/2014/main" id="{8A1A152D-B73D-4309-8ED3-8498138A839D}"/>
            </a:ext>
          </a:extLst>
        </xdr:cNvPr>
        <xdr:cNvSpPr>
          <a:spLocks noChangeAspect="1"/>
        </xdr:cNvSpPr>
      </xdr:nvSpPr>
      <xdr:spPr>
        <a:xfrm>
          <a:off x="2004060" y="1371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1</a:t>
          </a:r>
          <a:endParaRPr lang="de-CH" sz="1100" b="1"/>
        </a:p>
      </xdr:txBody>
    </xdr:sp>
    <xdr:clientData/>
  </xdr:twoCellAnchor>
  <xdr:twoCellAnchor>
    <xdr:from>
      <xdr:col>1</xdr:col>
      <xdr:colOff>205740</xdr:colOff>
      <xdr:row>10</xdr:row>
      <xdr:rowOff>137162</xdr:rowOff>
    </xdr:from>
    <xdr:to>
      <xdr:col>2</xdr:col>
      <xdr:colOff>11580</xdr:colOff>
      <xdr:row>13</xdr:row>
      <xdr:rowOff>27241</xdr:rowOff>
    </xdr:to>
    <xdr:sp macro="" textlink="">
      <xdr:nvSpPr>
        <xdr:cNvPr id="3" name="Ellipse 2">
          <a:extLst>
            <a:ext uri="{FF2B5EF4-FFF2-40B4-BE49-F238E27FC236}">
              <a16:creationId xmlns:a16="http://schemas.microsoft.com/office/drawing/2014/main" id="{E6584D07-568D-48BA-B2EA-CD47716B2C35}"/>
            </a:ext>
          </a:extLst>
        </xdr:cNvPr>
        <xdr:cNvSpPr>
          <a:spLocks noChangeAspect="1"/>
        </xdr:cNvSpPr>
      </xdr:nvSpPr>
      <xdr:spPr>
        <a:xfrm>
          <a:off x="1965960" y="158496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600" b="1"/>
            <a:t>2</a:t>
          </a:r>
          <a:endParaRPr lang="de-CH" sz="1100" b="1"/>
        </a:p>
      </xdr:txBody>
    </xdr:sp>
    <xdr:clientData/>
  </xdr:twoCellAnchor>
  <xdr:twoCellAnchor>
    <xdr:from>
      <xdr:col>4</xdr:col>
      <xdr:colOff>259080</xdr:colOff>
      <xdr:row>1</xdr:row>
      <xdr:rowOff>2</xdr:rowOff>
    </xdr:from>
    <xdr:to>
      <xdr:col>5</xdr:col>
      <xdr:colOff>34440</xdr:colOff>
      <xdr:row>3</xdr:row>
      <xdr:rowOff>34861</xdr:rowOff>
    </xdr:to>
    <xdr:sp macro="" textlink="">
      <xdr:nvSpPr>
        <xdr:cNvPr id="4" name="Ellipse 3">
          <a:extLst>
            <a:ext uri="{FF2B5EF4-FFF2-40B4-BE49-F238E27FC236}">
              <a16:creationId xmlns:a16="http://schemas.microsoft.com/office/drawing/2014/main" id="{B462358D-34A3-4A5E-8CA1-78C6361E0F7E}"/>
            </a:ext>
          </a:extLst>
        </xdr:cNvPr>
        <xdr:cNvSpPr>
          <a:spLocks noChangeAspect="1"/>
        </xdr:cNvSpPr>
      </xdr:nvSpPr>
      <xdr:spPr>
        <a:xfrm>
          <a:off x="7421880" y="144782"/>
          <a:ext cx="324000" cy="324419"/>
        </a:xfrm>
        <a:prstGeom prst="ellips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100" b="1"/>
            <a:t>3</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1B10-D0FB-4B7D-9392-CC6A8BA01D9C}">
  <dimension ref="A1:G46"/>
  <sheetViews>
    <sheetView tabSelected="1" zoomScale="110" zoomScaleNormal="110" workbookViewId="0">
      <pane ySplit="1" topLeftCell="A2" activePane="bottomLeft" state="frozen"/>
      <selection pane="bottomLeft" activeCell="G7" sqref="G7"/>
    </sheetView>
  </sheetViews>
  <sheetFormatPr baseColWidth="10" defaultColWidth="11.125" defaultRowHeight="11.25" x14ac:dyDescent="0.15"/>
  <cols>
    <col min="1" max="1" width="5.75" style="37" customWidth="1"/>
    <col min="2" max="2" width="70.625" style="38" customWidth="1"/>
    <col min="3" max="3" width="53.25" style="38" customWidth="1"/>
    <col min="4" max="4" width="8" style="37" customWidth="1"/>
    <col min="5" max="5" width="10.125" style="39" customWidth="1"/>
    <col min="6" max="6" width="30.75" style="37" customWidth="1"/>
    <col min="7" max="16384" width="11.125" style="37"/>
  </cols>
  <sheetData>
    <row r="1" spans="1:7" s="29" customFormat="1" ht="10.9" customHeight="1" x14ac:dyDescent="0.15">
      <c r="A1" s="25" t="s">
        <v>4</v>
      </c>
      <c r="B1" s="26" t="s">
        <v>5</v>
      </c>
      <c r="C1" s="26" t="s">
        <v>6</v>
      </c>
      <c r="D1" s="26" t="s">
        <v>7</v>
      </c>
      <c r="E1" s="27" t="s">
        <v>8</v>
      </c>
      <c r="F1" s="25" t="s">
        <v>9</v>
      </c>
      <c r="G1" s="28"/>
    </row>
    <row r="2" spans="1:7" s="32" customFormat="1" ht="28.35" customHeight="1" x14ac:dyDescent="0.15">
      <c r="A2" s="30" t="s">
        <v>0</v>
      </c>
      <c r="B2" s="31"/>
      <c r="C2" s="31"/>
      <c r="E2" s="33"/>
    </row>
    <row r="3" spans="1:7" s="34" customFormat="1" ht="80.45" customHeight="1" x14ac:dyDescent="0.2">
      <c r="A3" s="58" t="s">
        <v>116</v>
      </c>
      <c r="B3" s="59"/>
      <c r="C3" s="59"/>
      <c r="D3" s="59"/>
      <c r="E3" s="59"/>
      <c r="F3" s="60"/>
    </row>
    <row r="4" spans="1:7" s="32" customFormat="1" ht="14.45" customHeight="1" x14ac:dyDescent="0.15">
      <c r="A4" s="35"/>
      <c r="B4" s="35"/>
      <c r="C4" s="35"/>
      <c r="D4" s="35"/>
      <c r="E4" s="35"/>
      <c r="F4" s="35"/>
    </row>
    <row r="5" spans="1:7" ht="22.7" customHeight="1" x14ac:dyDescent="0.15">
      <c r="A5" s="56" t="s">
        <v>1</v>
      </c>
      <c r="B5" s="56"/>
      <c r="C5" s="36" t="s">
        <v>2</v>
      </c>
      <c r="D5" s="55" t="str">
        <f>IF(Hilfstabelle!G3&gt;0,"Anwendungsfälle nicht vollständige ausgefüllt. Bitte rot umrandete Felder ergänzen",IF(Hilfstabelle!D14=1,"Integrationstiefe 0",IF(Hilfstabelle!D14=3,"Integrationstiefe 1",IF(Hilfstabelle!D14=6,"Integrationstiefe 2.1",IF(Hilfstabelle!D14=11,"Integrationstiefe 2.2")))))</f>
        <v>Anwendungsfälle nicht vollständige ausgefüllt. Bitte rot umrandete Felder ergänzen</v>
      </c>
      <c r="E5" s="55"/>
      <c r="F5" s="55"/>
    </row>
    <row r="6" spans="1:7" ht="24" customHeight="1" x14ac:dyDescent="0.15">
      <c r="A6" s="57" t="s">
        <v>3</v>
      </c>
      <c r="B6" s="57"/>
    </row>
    <row r="7" spans="1:7" x14ac:dyDescent="0.15">
      <c r="A7" s="40"/>
    </row>
    <row r="8" spans="1:7" s="28" customFormat="1" ht="16.7" customHeight="1" x14ac:dyDescent="0.15">
      <c r="A8" s="48" t="s">
        <v>10</v>
      </c>
      <c r="B8" s="49"/>
      <c r="C8" s="49"/>
      <c r="D8" s="48"/>
      <c r="E8" s="42"/>
      <c r="F8" s="41"/>
    </row>
    <row r="9" spans="1:7" ht="24" customHeight="1" x14ac:dyDescent="0.15">
      <c r="A9" s="50">
        <v>0.1</v>
      </c>
      <c r="B9" s="51" t="s">
        <v>11</v>
      </c>
      <c r="C9" s="51" t="s">
        <v>12</v>
      </c>
      <c r="D9" s="52" t="s">
        <v>13</v>
      </c>
      <c r="E9" s="6"/>
      <c r="F9" s="5"/>
    </row>
    <row r="10" spans="1:7" x14ac:dyDescent="0.15">
      <c r="A10" s="50"/>
      <c r="B10" s="51"/>
      <c r="C10" s="51"/>
      <c r="D10" s="50"/>
      <c r="E10" s="45"/>
      <c r="F10" s="43"/>
    </row>
    <row r="11" spans="1:7" s="28" customFormat="1" ht="16.7" customHeight="1" x14ac:dyDescent="0.15">
      <c r="A11" s="48" t="s">
        <v>15</v>
      </c>
      <c r="B11" s="49"/>
      <c r="C11" s="49"/>
      <c r="D11" s="48"/>
      <c r="E11" s="42"/>
      <c r="F11" s="41"/>
    </row>
    <row r="12" spans="1:7" ht="22.5" x14ac:dyDescent="0.15">
      <c r="A12" s="50">
        <v>1.1000000000000001</v>
      </c>
      <c r="B12" s="51" t="s">
        <v>16</v>
      </c>
      <c r="C12" s="51" t="s">
        <v>17</v>
      </c>
      <c r="D12" s="52" t="s">
        <v>13</v>
      </c>
      <c r="E12" s="6"/>
      <c r="F12" s="5"/>
    </row>
    <row r="13" spans="1:7" ht="39.6" customHeight="1" x14ac:dyDescent="0.15">
      <c r="A13" s="50">
        <v>1.2</v>
      </c>
      <c r="B13" s="51" t="s">
        <v>18</v>
      </c>
      <c r="C13" s="51" t="s">
        <v>19</v>
      </c>
      <c r="D13" s="52" t="s">
        <v>13</v>
      </c>
      <c r="E13" s="6"/>
      <c r="F13" s="5"/>
    </row>
    <row r="14" spans="1:7" ht="36.950000000000003" customHeight="1" x14ac:dyDescent="0.15">
      <c r="A14" s="50">
        <v>1.3</v>
      </c>
      <c r="B14" s="51" t="s">
        <v>20</v>
      </c>
      <c r="C14" s="51" t="s">
        <v>21</v>
      </c>
      <c r="D14" s="52" t="s">
        <v>13</v>
      </c>
      <c r="E14" s="6"/>
      <c r="F14" s="5"/>
    </row>
    <row r="15" spans="1:7" ht="39.950000000000003" customHeight="1" x14ac:dyDescent="0.15">
      <c r="A15" s="50">
        <v>1.4</v>
      </c>
      <c r="B15" s="51" t="s">
        <v>22</v>
      </c>
      <c r="C15" s="51" t="s">
        <v>23</v>
      </c>
      <c r="D15" s="50"/>
      <c r="E15" s="6"/>
      <c r="F15" s="5"/>
    </row>
    <row r="16" spans="1:7" ht="35.450000000000003" customHeight="1" x14ac:dyDescent="0.15">
      <c r="A16" s="50">
        <v>1.5</v>
      </c>
      <c r="B16" s="51" t="s">
        <v>25</v>
      </c>
      <c r="C16" s="51" t="s">
        <v>26</v>
      </c>
      <c r="D16" s="50"/>
      <c r="E16" s="6"/>
      <c r="F16" s="5"/>
    </row>
    <row r="17" spans="1:7" x14ac:dyDescent="0.15">
      <c r="A17" s="50"/>
      <c r="B17" s="51"/>
      <c r="C17" s="51"/>
      <c r="D17" s="50"/>
      <c r="E17" s="45"/>
      <c r="F17" s="43"/>
    </row>
    <row r="18" spans="1:7" s="28" customFormat="1" ht="16.7" customHeight="1" x14ac:dyDescent="0.15">
      <c r="A18" s="48" t="s">
        <v>27</v>
      </c>
      <c r="B18" s="49"/>
      <c r="C18" s="49"/>
      <c r="D18" s="48"/>
      <c r="E18" s="42"/>
      <c r="F18" s="41"/>
    </row>
    <row r="19" spans="1:7" ht="22.5" x14ac:dyDescent="0.15">
      <c r="A19" s="50">
        <v>2.11</v>
      </c>
      <c r="B19" s="51" t="s">
        <v>28</v>
      </c>
      <c r="C19" s="51" t="s">
        <v>29</v>
      </c>
      <c r="D19" s="52" t="s">
        <v>13</v>
      </c>
      <c r="E19" s="6"/>
      <c r="F19" s="5"/>
    </row>
    <row r="20" spans="1:7" ht="39.950000000000003" customHeight="1" x14ac:dyDescent="0.15">
      <c r="A20" s="50">
        <v>2.12</v>
      </c>
      <c r="B20" s="51" t="s">
        <v>30</v>
      </c>
      <c r="C20" s="51" t="s">
        <v>31</v>
      </c>
      <c r="D20" s="52" t="s">
        <v>13</v>
      </c>
      <c r="E20" s="6"/>
      <c r="F20" s="5"/>
    </row>
    <row r="21" spans="1:7" ht="33.75" x14ac:dyDescent="0.15">
      <c r="A21" s="50">
        <v>2.13</v>
      </c>
      <c r="B21" s="51" t="s">
        <v>32</v>
      </c>
      <c r="C21" s="51" t="s">
        <v>33</v>
      </c>
      <c r="D21" s="50"/>
      <c r="E21" s="6"/>
      <c r="F21" s="5"/>
    </row>
    <row r="22" spans="1:7" ht="45" x14ac:dyDescent="0.15">
      <c r="A22" s="50">
        <v>2.14</v>
      </c>
      <c r="B22" s="51" t="s">
        <v>34</v>
      </c>
      <c r="C22" s="51" t="s">
        <v>35</v>
      </c>
      <c r="D22" s="50"/>
      <c r="E22" s="6"/>
      <c r="F22" s="5"/>
    </row>
    <row r="23" spans="1:7" ht="55.35" customHeight="1" x14ac:dyDescent="0.15">
      <c r="A23" s="50">
        <v>2.15</v>
      </c>
      <c r="B23" s="51" t="s">
        <v>125</v>
      </c>
      <c r="C23" s="51" t="s">
        <v>36</v>
      </c>
      <c r="D23" s="50"/>
      <c r="E23" s="6"/>
      <c r="F23" s="5"/>
    </row>
    <row r="24" spans="1:7" ht="22.5" x14ac:dyDescent="0.15">
      <c r="A24" s="50">
        <v>2.16</v>
      </c>
      <c r="B24" s="51" t="s">
        <v>37</v>
      </c>
      <c r="C24" s="51" t="s">
        <v>33</v>
      </c>
      <c r="D24" s="50"/>
      <c r="E24" s="6"/>
      <c r="F24" s="5"/>
    </row>
    <row r="25" spans="1:7" x14ac:dyDescent="0.15">
      <c r="A25" s="50"/>
      <c r="B25" s="51"/>
      <c r="C25" s="51"/>
      <c r="D25" s="50"/>
      <c r="E25" s="45"/>
      <c r="F25" s="43"/>
    </row>
    <row r="26" spans="1:7" s="28" customFormat="1" ht="16.7" customHeight="1" x14ac:dyDescent="0.15">
      <c r="A26" s="48" t="s">
        <v>38</v>
      </c>
      <c r="B26" s="49"/>
      <c r="C26" s="49"/>
      <c r="D26" s="48"/>
      <c r="E26" s="42"/>
      <c r="F26" s="41"/>
      <c r="G26" s="37"/>
    </row>
    <row r="27" spans="1:7" s="47" customFormat="1" x14ac:dyDescent="0.15">
      <c r="A27" s="52" t="s">
        <v>39</v>
      </c>
      <c r="B27" s="53"/>
      <c r="C27" s="53"/>
      <c r="D27" s="52"/>
      <c r="E27" s="46"/>
      <c r="F27" s="44"/>
      <c r="G27" s="37"/>
    </row>
    <row r="28" spans="1:7" ht="33.75" x14ac:dyDescent="0.15">
      <c r="A28" s="50"/>
      <c r="B28" s="51" t="s">
        <v>40</v>
      </c>
      <c r="C28" s="51" t="s">
        <v>41</v>
      </c>
      <c r="D28" s="52" t="s">
        <v>13</v>
      </c>
      <c r="E28" s="6"/>
      <c r="F28" s="5"/>
    </row>
    <row r="29" spans="1:7" ht="33.75" x14ac:dyDescent="0.15">
      <c r="A29" s="50"/>
      <c r="B29" s="51" t="s">
        <v>42</v>
      </c>
      <c r="C29" s="51" t="s">
        <v>43</v>
      </c>
      <c r="D29" s="52" t="s">
        <v>13</v>
      </c>
      <c r="E29" s="6"/>
      <c r="F29" s="5"/>
    </row>
    <row r="30" spans="1:7" ht="45" x14ac:dyDescent="0.15">
      <c r="A30" s="50"/>
      <c r="B30" s="54" t="s">
        <v>121</v>
      </c>
      <c r="C30" s="54" t="s">
        <v>126</v>
      </c>
      <c r="D30" s="52" t="s">
        <v>13</v>
      </c>
      <c r="E30" s="6"/>
      <c r="F30" s="5"/>
    </row>
    <row r="31" spans="1:7" ht="14.45" customHeight="1" x14ac:dyDescent="0.15">
      <c r="A31" s="52" t="s">
        <v>71</v>
      </c>
      <c r="B31" s="51"/>
      <c r="C31" s="51"/>
      <c r="D31" s="50"/>
      <c r="E31" s="45"/>
      <c r="F31" s="43"/>
    </row>
    <row r="32" spans="1:7" ht="47.45" customHeight="1" x14ac:dyDescent="0.15">
      <c r="A32" s="50">
        <v>2.2109999999999999</v>
      </c>
      <c r="B32" s="51" t="s">
        <v>44</v>
      </c>
      <c r="C32" s="51" t="s">
        <v>122</v>
      </c>
      <c r="D32" s="52" t="s">
        <v>13</v>
      </c>
      <c r="E32" s="6"/>
      <c r="F32" s="5"/>
    </row>
    <row r="33" spans="1:6" ht="56.25" x14ac:dyDescent="0.15">
      <c r="A33" s="50">
        <v>2.2120000000000002</v>
      </c>
      <c r="B33" s="51" t="s">
        <v>45</v>
      </c>
      <c r="C33" s="51" t="s">
        <v>33</v>
      </c>
      <c r="D33" s="50"/>
      <c r="E33" s="6"/>
      <c r="F33" s="5"/>
    </row>
    <row r="34" spans="1:6" ht="39.950000000000003" customHeight="1" x14ac:dyDescent="0.15">
      <c r="A34" s="50">
        <v>2.2130000000000001</v>
      </c>
      <c r="B34" s="51" t="s">
        <v>46</v>
      </c>
      <c r="C34" s="51" t="s">
        <v>33</v>
      </c>
      <c r="D34" s="50"/>
      <c r="E34" s="6"/>
      <c r="F34" s="5"/>
    </row>
    <row r="35" spans="1:6" ht="56.25" x14ac:dyDescent="0.15">
      <c r="A35" s="50">
        <v>2.214</v>
      </c>
      <c r="B35" s="51" t="s">
        <v>47</v>
      </c>
      <c r="C35" s="51" t="s">
        <v>123</v>
      </c>
      <c r="D35" s="50"/>
      <c r="E35" s="6"/>
      <c r="F35" s="5"/>
    </row>
    <row r="36" spans="1:6" ht="33.75" x14ac:dyDescent="0.15">
      <c r="A36" s="50">
        <v>2.2149999999999999</v>
      </c>
      <c r="B36" s="51" t="s">
        <v>48</v>
      </c>
      <c r="C36" s="51" t="s">
        <v>49</v>
      </c>
      <c r="D36" s="52" t="s">
        <v>13</v>
      </c>
      <c r="E36" s="6"/>
      <c r="F36" s="5"/>
    </row>
    <row r="37" spans="1:6" ht="44.45" customHeight="1" x14ac:dyDescent="0.15">
      <c r="A37" s="50">
        <v>2.2160000000000002</v>
      </c>
      <c r="B37" s="51" t="s">
        <v>124</v>
      </c>
      <c r="C37" s="51" t="s">
        <v>50</v>
      </c>
      <c r="D37" s="52" t="s">
        <v>13</v>
      </c>
      <c r="E37" s="6"/>
      <c r="F37" s="5"/>
    </row>
    <row r="38" spans="1:6" ht="90" x14ac:dyDescent="0.15">
      <c r="A38" s="50">
        <v>2.2170000000000001</v>
      </c>
      <c r="B38" s="51" t="s">
        <v>51</v>
      </c>
      <c r="C38" s="51" t="s">
        <v>52</v>
      </c>
      <c r="D38" s="52" t="s">
        <v>13</v>
      </c>
      <c r="E38" s="6"/>
      <c r="F38" s="5"/>
    </row>
    <row r="39" spans="1:6" ht="22.5" x14ac:dyDescent="0.15">
      <c r="A39" s="50">
        <v>2.218</v>
      </c>
      <c r="B39" s="51" t="s">
        <v>53</v>
      </c>
      <c r="C39" s="51" t="s">
        <v>54</v>
      </c>
      <c r="D39" s="50"/>
      <c r="E39" s="6"/>
      <c r="F39" s="5"/>
    </row>
    <row r="40" spans="1:6" ht="82.35" customHeight="1" x14ac:dyDescent="0.15">
      <c r="A40" s="50">
        <v>2.2189999999999999</v>
      </c>
      <c r="B40" s="51" t="s">
        <v>72</v>
      </c>
      <c r="C40" s="51" t="s">
        <v>55</v>
      </c>
      <c r="D40" s="50"/>
      <c r="E40" s="6"/>
      <c r="F40" s="5"/>
    </row>
    <row r="41" spans="1:6" ht="45" x14ac:dyDescent="0.15">
      <c r="A41" s="50">
        <v>2.2200000000000002</v>
      </c>
      <c r="B41" s="51" t="s">
        <v>56</v>
      </c>
      <c r="C41" s="51" t="s">
        <v>57</v>
      </c>
      <c r="D41" s="52" t="s">
        <v>13</v>
      </c>
      <c r="E41" s="6"/>
      <c r="F41" s="5"/>
    </row>
    <row r="42" spans="1:6" ht="33.75" x14ac:dyDescent="0.15">
      <c r="A42" s="50">
        <v>2.2210000000000001</v>
      </c>
      <c r="B42" s="51" t="s">
        <v>58</v>
      </c>
      <c r="C42" s="51" t="s">
        <v>33</v>
      </c>
      <c r="D42" s="50"/>
      <c r="E42" s="6"/>
      <c r="F42" s="5"/>
    </row>
    <row r="43" spans="1:6" ht="22.5" x14ac:dyDescent="0.15">
      <c r="A43" s="50">
        <v>2.222</v>
      </c>
      <c r="B43" s="51" t="s">
        <v>59</v>
      </c>
      <c r="C43" s="51" t="s">
        <v>33</v>
      </c>
      <c r="D43" s="51"/>
      <c r="E43" s="6"/>
      <c r="F43" s="5"/>
    </row>
    <row r="44" spans="1:6" ht="101.25" x14ac:dyDescent="0.15">
      <c r="A44" s="50">
        <v>2.2229999999999999</v>
      </c>
      <c r="B44" s="51" t="s">
        <v>127</v>
      </c>
      <c r="C44" s="51" t="s">
        <v>128</v>
      </c>
      <c r="D44" s="53" t="s">
        <v>13</v>
      </c>
      <c r="E44" s="6"/>
      <c r="F44" s="5"/>
    </row>
    <row r="45" spans="1:6" x14ac:dyDescent="0.15">
      <c r="A45" s="50"/>
      <c r="B45" s="51"/>
      <c r="C45" s="51"/>
      <c r="D45" s="50"/>
      <c r="E45" s="45"/>
      <c r="F45" s="43"/>
    </row>
    <row r="46" spans="1:6" x14ac:dyDescent="0.15">
      <c r="A46" s="2" t="s">
        <v>60</v>
      </c>
      <c r="B46" s="1"/>
      <c r="C46" s="1"/>
      <c r="D46" s="2"/>
    </row>
  </sheetData>
  <sheetProtection algorithmName="SHA-512" hashValue="LNnr47ijk4aixEtOCbDI0cbI4fXy5qo0b1cj9E30Liyi0j66YF9p6wofPTZw10O+bUjjj2oNp9DtPorOKA+Xeg==" saltValue="FxQwNYXYN725LSzPwNWxeg==" spinCount="100000" sheet="1" objects="1" scenarios="1"/>
  <dataConsolidate/>
  <mergeCells count="4">
    <mergeCell ref="D5:F5"/>
    <mergeCell ref="A5:B5"/>
    <mergeCell ref="A6:B6"/>
    <mergeCell ref="A3:F3"/>
  </mergeCells>
  <conditionalFormatting sqref="E9 E12:E16 E19:E24 E28:E30 E32:E44">
    <cfRule type="expression" dxfId="3" priority="4">
      <formula>LEN(E9)=0</formula>
    </cfRule>
  </conditionalFormatting>
  <conditionalFormatting sqref="A8:F8">
    <cfRule type="expression" dxfId="2" priority="1">
      <formula>$D$8="Integrationstiefe 0 erreicht"</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5" id="{071BBF6A-D65B-4D5F-AD90-0105AA0A0334}">
            <xm:f>Hilfstabelle!$G$3=0</xm:f>
            <x14:dxf>
              <font>
                <b/>
                <i val="0"/>
                <color theme="9" tint="-0.24994659260841701"/>
              </font>
              <fill>
                <patternFill patternType="none">
                  <bgColor auto="1"/>
                </patternFill>
              </fill>
              <border>
                <left style="thin">
                  <color theme="9"/>
                </left>
                <right style="thin">
                  <color theme="9"/>
                </right>
                <top style="thin">
                  <color theme="9"/>
                </top>
                <bottom style="thin">
                  <color theme="9"/>
                </bottom>
                <vertical/>
                <horizontal/>
              </border>
            </x14:dxf>
          </x14:cfRule>
          <x14:cfRule type="expression" priority="6" id="{C9CCCD6D-F3F9-45CD-8F1B-6C5458D21ABD}">
            <xm:f>Hilfstabelle!$G$3&gt;0</xm:f>
            <x14:dxf>
              <font>
                <color rgb="FFFF0000"/>
              </font>
              <fill>
                <patternFill>
                  <bgColor theme="0"/>
                </patternFill>
              </fill>
              <border>
                <left style="thin">
                  <color rgb="FFFF0000"/>
                </left>
                <right style="thin">
                  <color rgb="FFFF0000"/>
                </right>
                <top style="thin">
                  <color rgb="FFFF0000"/>
                </top>
                <bottom style="thin">
                  <color rgb="FFFF0000"/>
                </bottom>
              </border>
            </x14:dxf>
          </x14:cfRule>
          <xm:sqref>D5:F5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B736F23-1E82-4D9F-A048-DF65C4D9832F}">
          <x14:formula1>
            <xm:f>Hilfstabelle!$A$3:$A$4</xm:f>
          </x14:formula1>
          <xm:sqref>E9 E32:E44 E12:E16 E19:E24 E28:E30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E92-B3DC-4CC6-8DAB-B81213F5F6AE}">
  <dimension ref="A2:G81"/>
  <sheetViews>
    <sheetView workbookViewId="0">
      <selection activeCell="I22" sqref="I22"/>
    </sheetView>
  </sheetViews>
  <sheetFormatPr baseColWidth="10" defaultColWidth="11" defaultRowHeight="11.25" x14ac:dyDescent="0.15"/>
  <cols>
    <col min="1" max="1" width="23.125" customWidth="1"/>
    <col min="2" max="2" width="6.75" customWidth="1"/>
    <col min="3" max="3" width="23.125" customWidth="1"/>
    <col min="4" max="4" width="43.75" customWidth="1"/>
    <col min="5" max="5" width="7.25" customWidth="1"/>
    <col min="6" max="6" width="46.875" customWidth="1"/>
    <col min="9" max="9" width="17.875" customWidth="1"/>
    <col min="10" max="10" width="42.5" customWidth="1"/>
  </cols>
  <sheetData>
    <row r="2" spans="1:7" x14ac:dyDescent="0.15">
      <c r="A2" s="8" t="s">
        <v>76</v>
      </c>
      <c r="B2" s="22"/>
      <c r="C2" s="17" t="s">
        <v>62</v>
      </c>
      <c r="D2" s="18"/>
      <c r="F2" s="13" t="s">
        <v>68</v>
      </c>
      <c r="G2" s="14"/>
    </row>
    <row r="3" spans="1:7" x14ac:dyDescent="0.15">
      <c r="A3" s="9" t="s">
        <v>14</v>
      </c>
      <c r="C3" s="18"/>
      <c r="D3" s="18"/>
      <c r="F3" s="15" t="s">
        <v>69</v>
      </c>
      <c r="G3" s="14">
        <f>SUM(G4:G34)</f>
        <v>27</v>
      </c>
    </row>
    <row r="4" spans="1:7" x14ac:dyDescent="0.15">
      <c r="A4" s="9" t="s">
        <v>24</v>
      </c>
      <c r="C4" s="18"/>
      <c r="D4" s="18"/>
      <c r="F4" s="14" t="s">
        <v>70</v>
      </c>
      <c r="G4" s="14">
        <f>IF(Selbstdeklaration!E9="",1,0)</f>
        <v>1</v>
      </c>
    </row>
    <row r="5" spans="1:7" x14ac:dyDescent="0.15">
      <c r="C5" s="18" t="s">
        <v>64</v>
      </c>
      <c r="D5" s="18" t="str">
        <f>IF(Selbstdeklaration!E9="Ja","Integrationstiefe 0 erreicht","Intgrationstiefe 0 nicht erreicht")</f>
        <v>Intgrationstiefe 0 nicht erreicht</v>
      </c>
      <c r="F5" s="16" t="s">
        <v>94</v>
      </c>
      <c r="G5" s="14">
        <f>IF(Selbstdeklaration!E12="",1,0)</f>
        <v>1</v>
      </c>
    </row>
    <row r="6" spans="1:7" x14ac:dyDescent="0.15">
      <c r="C6" s="18" t="s">
        <v>65</v>
      </c>
      <c r="D6" s="18" t="str">
        <f>IF(AND(Selbstdeklaration!E12="Ja",Selbstdeklaration!E13="Ja",Selbstdeklaration!E14="Ja"),"Integrationstiefe 1 erreicht","Integrationstiefe 1 nicht erreicht")</f>
        <v>Integrationstiefe 1 nicht erreicht</v>
      </c>
      <c r="F6" s="16" t="s">
        <v>84</v>
      </c>
      <c r="G6" s="14">
        <f>IF(Selbstdeklaration!E13="",1,0)</f>
        <v>1</v>
      </c>
    </row>
    <row r="7" spans="1:7" x14ac:dyDescent="0.15">
      <c r="C7" s="18" t="s">
        <v>66</v>
      </c>
      <c r="D7" s="18" t="str">
        <f>IF(AND(Selbstdeklaration!E19="Ja",Selbstdeklaration!E20="Ja"),"Integrationstiefe 2.1 erreicht","Integrationstiefe 2.1 nicht erreicht")</f>
        <v>Integrationstiefe 2.1 nicht erreicht</v>
      </c>
      <c r="F7" s="16" t="s">
        <v>85</v>
      </c>
      <c r="G7" s="14">
        <f>IF(Selbstdeklaration!E14="",1,0)</f>
        <v>1</v>
      </c>
    </row>
    <row r="8" spans="1:7" x14ac:dyDescent="0.15">
      <c r="C8" s="18" t="s">
        <v>67</v>
      </c>
      <c r="D8" s="18" t="str">
        <f>IF(AND(Selbstdeklaration!E28="Ja",Selbstdeklaration!E29="Ja",Selbstdeklaration!E30="Ja",Selbstdeklaration!E32="Ja",Selbstdeklaration!E36="Ja",Selbstdeklaration!E37="Ja",Selbstdeklaration!E38="Ja",Selbstdeklaration!E41="Ja",Selbstdeklaration!E44="Ja"),"Integrationstiefe 2.2 erreicht","Integrationstiefe 2.2 nicht erreicht")</f>
        <v>Integrationstiefe 2.2 nicht erreicht</v>
      </c>
      <c r="F8" s="16" t="s">
        <v>86</v>
      </c>
      <c r="G8" s="14">
        <f>IF(Selbstdeklaration!E15="",1,0)</f>
        <v>1</v>
      </c>
    </row>
    <row r="9" spans="1:7" x14ac:dyDescent="0.15">
      <c r="C9" s="18"/>
      <c r="D9" s="18"/>
      <c r="F9" s="16" t="s">
        <v>87</v>
      </c>
      <c r="G9" s="14">
        <f>IF(Selbstdeklaration!E16="",1,0)</f>
        <v>1</v>
      </c>
    </row>
    <row r="10" spans="1:7" x14ac:dyDescent="0.15">
      <c r="F10" s="14" t="s">
        <v>93</v>
      </c>
      <c r="G10" s="14">
        <f>IF(Selbstdeklaration!E19="",1,0)</f>
        <v>1</v>
      </c>
    </row>
    <row r="11" spans="1:7" x14ac:dyDescent="0.15">
      <c r="F11" s="14" t="s">
        <v>88</v>
      </c>
      <c r="G11" s="14">
        <f>IF(Selbstdeklaration!E20="",1,0)</f>
        <v>1</v>
      </c>
    </row>
    <row r="12" spans="1:7" x14ac:dyDescent="0.15">
      <c r="C12" s="10" t="s">
        <v>61</v>
      </c>
      <c r="D12" s="11"/>
      <c r="F12" s="14" t="s">
        <v>89</v>
      </c>
      <c r="G12" s="14">
        <f>IF(Selbstdeklaration!E21="",1,0)</f>
        <v>1</v>
      </c>
    </row>
    <row r="13" spans="1:7" x14ac:dyDescent="0.15">
      <c r="C13" s="19" t="s">
        <v>78</v>
      </c>
      <c r="D13" s="10" t="s">
        <v>79</v>
      </c>
      <c r="F13" s="14" t="s">
        <v>90</v>
      </c>
      <c r="G13" s="14">
        <f>IF(Selbstdeklaration!E22="",1,0)</f>
        <v>1</v>
      </c>
    </row>
    <row r="14" spans="1:7" x14ac:dyDescent="0.15">
      <c r="C14" s="20" t="s">
        <v>63</v>
      </c>
      <c r="D14" s="21">
        <f>D15+D16+D17+D18+D19</f>
        <v>0</v>
      </c>
      <c r="F14" s="14" t="s">
        <v>91</v>
      </c>
      <c r="G14" s="14">
        <f>IF(Selbstdeklaration!E23="",1,0)</f>
        <v>1</v>
      </c>
    </row>
    <row r="15" spans="1:7" x14ac:dyDescent="0.15">
      <c r="C15" s="11" t="s">
        <v>64</v>
      </c>
      <c r="D15" s="12">
        <f>IF(D5="Integrationstiefe 0 erreicht",1,0)</f>
        <v>0</v>
      </c>
      <c r="F15" s="14" t="s">
        <v>92</v>
      </c>
      <c r="G15" s="14">
        <f>IF(Selbstdeklaration!E24="",1,0)</f>
        <v>1</v>
      </c>
    </row>
    <row r="16" spans="1:7" x14ac:dyDescent="0.15">
      <c r="C16" s="11" t="s">
        <v>65</v>
      </c>
      <c r="D16" s="12">
        <f>IF(D15&gt;0,IF(D6="Integrationstiefe 1 erreicht",2,0),0)</f>
        <v>0</v>
      </c>
      <c r="F16" s="14" t="s">
        <v>109</v>
      </c>
      <c r="G16" s="14">
        <f>IF(Selbstdeklaration!E28="",1,0)</f>
        <v>1</v>
      </c>
    </row>
    <row r="17" spans="3:7" x14ac:dyDescent="0.15">
      <c r="C17" s="11" t="s">
        <v>66</v>
      </c>
      <c r="D17" s="12">
        <f>IF(D16&gt;0,IF(D7="Integrationstiefe 2.1 erreicht",3,0),0)</f>
        <v>0</v>
      </c>
      <c r="F17" s="14" t="s">
        <v>95</v>
      </c>
      <c r="G17" s="14">
        <f>IF(Selbstdeklaration!E29="",1,0)</f>
        <v>1</v>
      </c>
    </row>
    <row r="18" spans="3:7" x14ac:dyDescent="0.15">
      <c r="C18" s="11" t="s">
        <v>67</v>
      </c>
      <c r="D18" s="12">
        <f>IF(D17&gt;0,IF(D8="Integrationstiefe 2.2 erreicht",5,0),0)</f>
        <v>0</v>
      </c>
      <c r="F18" s="14" t="s">
        <v>96</v>
      </c>
      <c r="G18" s="14">
        <f>IF(Selbstdeklaration!E32="",1,0)</f>
        <v>1</v>
      </c>
    </row>
    <row r="19" spans="3:7" x14ac:dyDescent="0.15">
      <c r="C19" s="11"/>
      <c r="D19" s="12"/>
      <c r="F19" s="14" t="s">
        <v>97</v>
      </c>
      <c r="G19" s="14">
        <f>IF(Selbstdeklaration!E33="",1,0)</f>
        <v>1</v>
      </c>
    </row>
    <row r="20" spans="3:7" x14ac:dyDescent="0.15">
      <c r="F20" s="14" t="s">
        <v>98</v>
      </c>
      <c r="G20" s="14">
        <f>IF(Selbstdeklaration!E34="",1,0)</f>
        <v>1</v>
      </c>
    </row>
    <row r="21" spans="3:7" x14ac:dyDescent="0.15">
      <c r="F21" s="14" t="s">
        <v>99</v>
      </c>
      <c r="G21" s="14">
        <f>IF(Selbstdeklaration!E35="",1,0)</f>
        <v>1</v>
      </c>
    </row>
    <row r="22" spans="3:7" x14ac:dyDescent="0.15">
      <c r="F22" s="14" t="s">
        <v>100</v>
      </c>
      <c r="G22" s="14">
        <f>IF(Selbstdeklaration!E36="",1,0)</f>
        <v>1</v>
      </c>
    </row>
    <row r="23" spans="3:7" x14ac:dyDescent="0.15">
      <c r="F23" s="14" t="s">
        <v>101</v>
      </c>
      <c r="G23" s="14">
        <f>IF(Selbstdeklaration!E37="",1,0)</f>
        <v>1</v>
      </c>
    </row>
    <row r="24" spans="3:7" x14ac:dyDescent="0.15">
      <c r="F24" s="14" t="s">
        <v>102</v>
      </c>
      <c r="G24" s="14">
        <f>IF(Selbstdeklaration!E38="",1,0)</f>
        <v>1</v>
      </c>
    </row>
    <row r="25" spans="3:7" x14ac:dyDescent="0.15">
      <c r="F25" s="14" t="s">
        <v>103</v>
      </c>
      <c r="G25" s="14">
        <f>IF(Selbstdeklaration!E39="",1,0)</f>
        <v>1</v>
      </c>
    </row>
    <row r="26" spans="3:7" x14ac:dyDescent="0.15">
      <c r="F26" s="14" t="s">
        <v>104</v>
      </c>
      <c r="G26" s="14">
        <f>IF(Selbstdeklaration!E40="",1,0)</f>
        <v>1</v>
      </c>
    </row>
    <row r="27" spans="3:7" x14ac:dyDescent="0.15">
      <c r="F27" s="14" t="s">
        <v>105</v>
      </c>
      <c r="G27" s="14">
        <f>IF(Selbstdeklaration!E41="",1,0)</f>
        <v>1</v>
      </c>
    </row>
    <row r="28" spans="3:7" x14ac:dyDescent="0.15">
      <c r="F28" s="14" t="s">
        <v>106</v>
      </c>
      <c r="G28" s="14">
        <f>IF(Selbstdeklaration!E42="",1,0)</f>
        <v>1</v>
      </c>
    </row>
    <row r="29" spans="3:7" x14ac:dyDescent="0.15">
      <c r="F29" s="14" t="s">
        <v>107</v>
      </c>
      <c r="G29" s="14">
        <f>IF(Selbstdeklaration!E43="",1,0)</f>
        <v>1</v>
      </c>
    </row>
    <row r="30" spans="3:7" x14ac:dyDescent="0.15">
      <c r="F30" s="14" t="s">
        <v>108</v>
      </c>
      <c r="G30" s="14">
        <f>IF(Selbstdeklaration!E44="",1,0)</f>
        <v>1</v>
      </c>
    </row>
    <row r="31" spans="3:7" x14ac:dyDescent="0.15">
      <c r="F31" s="16"/>
      <c r="G31" s="14"/>
    </row>
    <row r="32" spans="3:7" x14ac:dyDescent="0.15">
      <c r="F32" s="14"/>
      <c r="G32" s="14"/>
    </row>
    <row r="33" spans="6:7" x14ac:dyDescent="0.15">
      <c r="F33" s="14"/>
      <c r="G33" s="14"/>
    </row>
    <row r="34" spans="6:7" x14ac:dyDescent="0.15">
      <c r="F34" s="14"/>
      <c r="G34" s="14"/>
    </row>
    <row r="47" spans="6:7" x14ac:dyDescent="0.15">
      <c r="F47" s="2"/>
      <c r="G47" s="3"/>
    </row>
    <row r="48" spans="6:7" x14ac:dyDescent="0.15">
      <c r="F48" s="2"/>
      <c r="G48" s="2"/>
    </row>
    <row r="49" spans="6:7" x14ac:dyDescent="0.15">
      <c r="F49" s="2"/>
      <c r="G49" s="2"/>
    </row>
    <row r="50" spans="6:7" x14ac:dyDescent="0.15">
      <c r="F50" s="4"/>
      <c r="G50" s="2"/>
    </row>
    <row r="51" spans="6:7" x14ac:dyDescent="0.15">
      <c r="F51" s="2"/>
      <c r="G51" s="2"/>
    </row>
    <row r="52" spans="6:7" x14ac:dyDescent="0.15">
      <c r="F52" s="2"/>
      <c r="G52" s="2"/>
    </row>
    <row r="53" spans="6:7" x14ac:dyDescent="0.15">
      <c r="F53" s="2"/>
      <c r="G53" s="2"/>
    </row>
    <row r="54" spans="6:7" x14ac:dyDescent="0.15">
      <c r="F54" s="2"/>
      <c r="G54" s="2"/>
    </row>
    <row r="55" spans="6:7" x14ac:dyDescent="0.15">
      <c r="F55" s="2"/>
      <c r="G55" s="2"/>
    </row>
    <row r="56" spans="6:7" x14ac:dyDescent="0.15">
      <c r="F56" s="2"/>
      <c r="G56" s="2"/>
    </row>
    <row r="57" spans="6:7" x14ac:dyDescent="0.15">
      <c r="F57" s="2"/>
      <c r="G57" s="2"/>
    </row>
    <row r="58" spans="6:7" x14ac:dyDescent="0.15">
      <c r="F58" s="2"/>
      <c r="G58" s="2"/>
    </row>
    <row r="59" spans="6:7" x14ac:dyDescent="0.15">
      <c r="F59" s="2"/>
      <c r="G59" s="2"/>
    </row>
    <row r="60" spans="6:7" x14ac:dyDescent="0.15">
      <c r="F60" s="2"/>
      <c r="G60" s="2"/>
    </row>
    <row r="61" spans="6:7" x14ac:dyDescent="0.15">
      <c r="F61" s="2"/>
      <c r="G61" s="2"/>
    </row>
    <row r="62" spans="6:7" x14ac:dyDescent="0.15">
      <c r="F62" s="2"/>
      <c r="G62" s="2"/>
    </row>
    <row r="63" spans="6:7" x14ac:dyDescent="0.15">
      <c r="F63" s="2"/>
      <c r="G63" s="2"/>
    </row>
    <row r="64" spans="6:7" x14ac:dyDescent="0.15">
      <c r="F64" s="2"/>
      <c r="G64" s="2"/>
    </row>
    <row r="65" spans="6:7" x14ac:dyDescent="0.15">
      <c r="F65" s="2"/>
      <c r="G65" s="4"/>
    </row>
    <row r="66" spans="6:7" x14ac:dyDescent="0.15">
      <c r="F66" s="2"/>
      <c r="G66" s="2"/>
    </row>
    <row r="67" spans="6:7" x14ac:dyDescent="0.15">
      <c r="F67" s="2"/>
      <c r="G67" s="2"/>
    </row>
    <row r="68" spans="6:7" x14ac:dyDescent="0.15">
      <c r="F68" s="2"/>
      <c r="G68" s="2"/>
    </row>
    <row r="69" spans="6:7" x14ac:dyDescent="0.15">
      <c r="F69" s="2"/>
      <c r="G69" s="2"/>
    </row>
    <row r="70" spans="6:7" x14ac:dyDescent="0.15">
      <c r="F70" s="2"/>
    </row>
    <row r="71" spans="6:7" x14ac:dyDescent="0.15">
      <c r="F71" s="2"/>
    </row>
    <row r="72" spans="6:7" x14ac:dyDescent="0.15">
      <c r="F72" s="2"/>
    </row>
    <row r="73" spans="6:7" x14ac:dyDescent="0.15">
      <c r="F73" s="2"/>
    </row>
    <row r="74" spans="6:7" x14ac:dyDescent="0.15">
      <c r="F74" s="2"/>
    </row>
    <row r="75" spans="6:7" x14ac:dyDescent="0.15">
      <c r="F75" s="2"/>
    </row>
    <row r="76" spans="6:7" x14ac:dyDescent="0.15">
      <c r="F76" s="2"/>
    </row>
    <row r="77" spans="6:7" x14ac:dyDescent="0.15">
      <c r="F77" s="4"/>
    </row>
    <row r="78" spans="6:7" x14ac:dyDescent="0.15">
      <c r="F78" s="2"/>
    </row>
    <row r="79" spans="6:7" x14ac:dyDescent="0.15">
      <c r="F79" s="2"/>
    </row>
    <row r="80" spans="6:7" x14ac:dyDescent="0.15">
      <c r="F80" s="2"/>
    </row>
    <row r="81" spans="6:6" x14ac:dyDescent="0.15">
      <c r="F81" s="2" t="e">
        <f t="shared" ref="F81" si="0">IF(#REF!="",1,0)</f>
        <v>#REF!</v>
      </c>
    </row>
  </sheetData>
  <phoneticPr fontId="7" type="noConversion"/>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D8324-FE9A-4F69-B015-77791C4C741C}">
  <dimension ref="A1:A27"/>
  <sheetViews>
    <sheetView topLeftCell="A5" workbookViewId="0">
      <selection activeCell="A34" sqref="A34"/>
    </sheetView>
  </sheetViews>
  <sheetFormatPr baseColWidth="10" defaultColWidth="11" defaultRowHeight="11.25" x14ac:dyDescent="0.15"/>
  <cols>
    <col min="1" max="1" width="83.125" style="1" customWidth="1"/>
    <col min="2" max="16384" width="11" style="2"/>
  </cols>
  <sheetData>
    <row r="1" spans="1:1" ht="14.25" x14ac:dyDescent="0.15">
      <c r="A1" s="7" t="s">
        <v>73</v>
      </c>
    </row>
    <row r="4" spans="1:1" ht="28.9" customHeight="1" x14ac:dyDescent="0.15">
      <c r="A4" s="1" t="s">
        <v>74</v>
      </c>
    </row>
    <row r="5" spans="1:1" ht="28.5" customHeight="1" x14ac:dyDescent="0.15">
      <c r="A5" s="1" t="s">
        <v>112</v>
      </c>
    </row>
    <row r="6" spans="1:1" ht="34.5" customHeight="1" x14ac:dyDescent="0.15">
      <c r="A6" s="1" t="s">
        <v>113</v>
      </c>
    </row>
    <row r="7" spans="1:1" ht="60" customHeight="1" x14ac:dyDescent="0.15">
      <c r="A7" s="1" t="s">
        <v>114</v>
      </c>
    </row>
    <row r="8" spans="1:1" ht="39" customHeight="1" x14ac:dyDescent="0.15">
      <c r="A8" s="1" t="s">
        <v>115</v>
      </c>
    </row>
    <row r="9" spans="1:1" ht="11.45" customHeight="1" x14ac:dyDescent="0.15"/>
    <row r="10" spans="1:1" ht="22.9" customHeight="1" x14ac:dyDescent="0.15">
      <c r="A10" s="24" t="s">
        <v>75</v>
      </c>
    </row>
    <row r="11" spans="1:1" x14ac:dyDescent="0.15">
      <c r="A11" s="8" t="s">
        <v>76</v>
      </c>
    </row>
    <row r="12" spans="1:1" ht="22.5" x14ac:dyDescent="0.15">
      <c r="A12" s="1" t="s">
        <v>77</v>
      </c>
    </row>
    <row r="14" spans="1:1" x14ac:dyDescent="0.15">
      <c r="A14" s="17" t="s">
        <v>80</v>
      </c>
    </row>
    <row r="15" spans="1:1" ht="52.9" customHeight="1" x14ac:dyDescent="0.15">
      <c r="A15" s="1" t="s">
        <v>117</v>
      </c>
    </row>
    <row r="17" spans="1:1" x14ac:dyDescent="0.15">
      <c r="A17" s="10" t="s">
        <v>81</v>
      </c>
    </row>
    <row r="18" spans="1:1" ht="90" x14ac:dyDescent="0.15">
      <c r="A18" s="1" t="s">
        <v>83</v>
      </c>
    </row>
    <row r="19" spans="1:1" ht="43.15" customHeight="1" x14ac:dyDescent="0.15">
      <c r="A19" s="1" t="s">
        <v>118</v>
      </c>
    </row>
    <row r="20" spans="1:1" ht="33.6" customHeight="1" x14ac:dyDescent="0.15">
      <c r="A20" s="1" t="s">
        <v>82</v>
      </c>
    </row>
    <row r="21" spans="1:1" ht="33.6" customHeight="1" x14ac:dyDescent="0.15">
      <c r="A21" s="1" t="s">
        <v>111</v>
      </c>
    </row>
    <row r="23" spans="1:1" x14ac:dyDescent="0.15">
      <c r="A23" s="13" t="s">
        <v>68</v>
      </c>
    </row>
    <row r="24" spans="1:1" ht="39.6" customHeight="1" x14ac:dyDescent="0.15">
      <c r="A24" s="1" t="s">
        <v>119</v>
      </c>
    </row>
    <row r="26" spans="1:1" s="3" customFormat="1" x14ac:dyDescent="0.15">
      <c r="A26" s="23" t="s">
        <v>110</v>
      </c>
    </row>
    <row r="27" spans="1:1" ht="56.25" x14ac:dyDescent="0.15">
      <c r="A27" s="1" t="s">
        <v>120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e1d998-5511-4f06-9ce7-f75b48b54738" xsi:nil="true"/>
    <lcf76f155ced4ddcb4097134ff3c332f xmlns="c5be0a8a-2ec2-4bd6-a9c0-6110b76b30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79FB61CF317FA4689E23F83238B5213" ma:contentTypeVersion="21" ma:contentTypeDescription="Ein neues Dokument erstellen." ma:contentTypeScope="" ma:versionID="1b6c2fffe1b27bf61844e21f09ccd9d2">
  <xsd:schema xmlns:xsd="http://www.w3.org/2001/XMLSchema" xmlns:xs="http://www.w3.org/2001/XMLSchema" xmlns:p="http://schemas.microsoft.com/office/2006/metadata/properties" xmlns:ns2="c5be0a8a-2ec2-4bd6-a9c0-6110b76b309c" xmlns:ns3="1fe1d998-5511-4f06-9ce7-f75b48b54738" targetNamespace="http://schemas.microsoft.com/office/2006/metadata/properties" ma:root="true" ma:fieldsID="e57749adb53162589e540f4dbf78ffa8" ns2:_="" ns3:_="">
    <xsd:import namespace="c5be0a8a-2ec2-4bd6-a9c0-6110b76b309c"/>
    <xsd:import namespace="1fe1d998-5511-4f06-9ce7-f75b48b5473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be0a8a-2ec2-4bd6-a9c0-6110b76b3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bc16e23-8508-4027-a0bd-27e92fe957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e1d998-5511-4f06-9ce7-f75b48b5473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26be3375-961b-4130-b908-f9f645ca9122}" ma:internalName="TaxCatchAll" ma:showField="CatchAllData" ma:web="1fe1d998-5511-4f06-9ce7-f75b48b547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A4583F-030C-4018-B3EB-8AC94FE2D4AB}">
  <ds:schemaRefs>
    <ds:schemaRef ds:uri="http://schemas.microsoft.com/office/2006/metadata/properties"/>
    <ds:schemaRef ds:uri="http://schemas.microsoft.com/office/infopath/2007/PartnerControls"/>
    <ds:schemaRef ds:uri="1fe1d998-5511-4f06-9ce7-f75b48b54738"/>
    <ds:schemaRef ds:uri="c5be0a8a-2ec2-4bd6-a9c0-6110b76b309c"/>
  </ds:schemaRefs>
</ds:datastoreItem>
</file>

<file path=customXml/itemProps2.xml><?xml version="1.0" encoding="utf-8"?>
<ds:datastoreItem xmlns:ds="http://schemas.openxmlformats.org/officeDocument/2006/customXml" ds:itemID="{003A8B78-1E1C-4D0F-B72E-25A5CD067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be0a8a-2ec2-4bd6-a9c0-6110b76b309c"/>
    <ds:schemaRef ds:uri="1fe1d998-5511-4f06-9ce7-f75b48b547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63375A-73E4-414D-B368-9C96E06861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Selbstdeklaration</vt:lpstr>
      <vt:lpstr>Hilfstabelle</vt:lpstr>
      <vt:lpstr>Anleitung (Intern)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Brun Silvia CSP AG</dc:creator>
  <cp:keywords/>
  <dc:description/>
  <cp:lastModifiedBy>Grando Alicia eHealth Suisse</cp:lastModifiedBy>
  <cp:revision/>
  <cp:lastPrinted>2023-04-11T12:27:13Z</cp:lastPrinted>
  <dcterms:created xsi:type="dcterms:W3CDTF">2022-06-14T08:35:44Z</dcterms:created>
  <dcterms:modified xsi:type="dcterms:W3CDTF">2024-08-13T15:16:54Z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0x010100879FB61CF317FA4689E23F83238B5213</vt:lpwstr>
  </property>
  <property fmtid="{D5CDD505-2E9C-101B-9397-08002B2CF9AE}" pid="3" name="MediaServiceImageTags">
    <vt:lpwstr/>
  </property>
</Properties>
</file>